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4520" windowHeight="9120" activeTab="0"/>
  </bookViews>
  <sheets>
    <sheet name="ПЗобщий" sheetId="1" r:id="rId1"/>
  </sheets>
  <definedNames>
    <definedName name="_xlnm.Print_Titles" localSheetId="0">'ПЗобщий'!$9:$12</definedName>
    <definedName name="_xlnm.Print_Area" localSheetId="0">'ПЗобщий'!$B$1:$S$159</definedName>
  </definedNames>
  <calcPr fullCalcOnLoad="1"/>
</workbook>
</file>

<file path=xl/sharedStrings.xml><?xml version="1.0" encoding="utf-8"?>
<sst xmlns="http://schemas.openxmlformats.org/spreadsheetml/2006/main" count="1464" uniqueCount="319">
  <si>
    <t>Наименование закупаемых товаров, работ и услуг (на русском языке)</t>
  </si>
  <si>
    <t xml:space="preserve">Маркетинговая цена за единицу (без НДС), тенге </t>
  </si>
  <si>
    <t>№ п/п ПЗ</t>
  </si>
  <si>
    <t>№п/п</t>
  </si>
  <si>
    <t>Организационно правовая форма организации</t>
  </si>
  <si>
    <t>Наименование организации ( на русском языке)</t>
  </si>
  <si>
    <t>Товары:</t>
  </si>
  <si>
    <t>Услуги:</t>
  </si>
  <si>
    <t>Итого по услугам:</t>
  </si>
  <si>
    <t>Всего по ТОО:</t>
  </si>
  <si>
    <t>Ф.И.О.Первого руководителя__________ подпись:</t>
  </si>
  <si>
    <t>Код РНН ___________________</t>
  </si>
  <si>
    <t>Код БИН   ________________</t>
  </si>
  <si>
    <t xml:space="preserve">Условия поставки по ИНКО-ТЕРМС 2000, условия оплаты и график поставки </t>
  </si>
  <si>
    <t>Код КП ВЭД (6 знаков)</t>
  </si>
  <si>
    <t>Способ закупок</t>
  </si>
  <si>
    <t>Код РНН</t>
  </si>
  <si>
    <t>Место и срок осуществления закупок (предполагаемый месяц проведения)</t>
  </si>
  <si>
    <t xml:space="preserve">Единица измере-ния </t>
  </si>
  <si>
    <t>Количество, объем</t>
  </si>
  <si>
    <t>Сумма, планируемая для закупки (с НДС), тенге</t>
  </si>
  <si>
    <t>Сумма, планируемая для закупки (без НДС), тенге</t>
  </si>
  <si>
    <t>Код БИН организации</t>
  </si>
  <si>
    <t xml:space="preserve">Утвержден </t>
  </si>
  <si>
    <t>приказом Президента №445</t>
  </si>
  <si>
    <t>от 15.12.2009 года</t>
  </si>
  <si>
    <t>Краткая характеристика (описание) товаров, работ и услуг с указанием (СТ РК, ГОСТ, ТУ и т.д.) (на русском языке)</t>
  </si>
  <si>
    <t>Прогноз Казахстанского содержания, %</t>
  </si>
  <si>
    <t>Регион, место поставки товара, выполнения работ, оказания услуг</t>
  </si>
  <si>
    <t>частная</t>
  </si>
  <si>
    <t>"Өркен 2005" ЖШС</t>
  </si>
  <si>
    <t xml:space="preserve">Наименование организации (на государственном языке) </t>
  </si>
  <si>
    <t>Наименование организации (на русском языке)</t>
  </si>
  <si>
    <t>ТОО "Оркен 2005"</t>
  </si>
  <si>
    <t>Организационно - правовая форма организации                           Частная</t>
  </si>
  <si>
    <t>302100210475</t>
  </si>
  <si>
    <t>050540000115</t>
  </si>
  <si>
    <t>19.20.26</t>
  </si>
  <si>
    <t>диз.топ.летнее</t>
  </si>
  <si>
    <t>диз.топ. Зимнее</t>
  </si>
  <si>
    <t>19.20.21</t>
  </si>
  <si>
    <t>бензин АИ-93</t>
  </si>
  <si>
    <t>19.20.27</t>
  </si>
  <si>
    <t xml:space="preserve">Моторное масло М10ДМ </t>
  </si>
  <si>
    <t>масло гидравлическое ВМГЗ 10л</t>
  </si>
  <si>
    <t>Солидол 27 кг</t>
  </si>
  <si>
    <t>20.11.11.</t>
  </si>
  <si>
    <t>кислород</t>
  </si>
  <si>
    <t>19.20.31</t>
  </si>
  <si>
    <t>пропан</t>
  </si>
  <si>
    <t>20.59.43</t>
  </si>
  <si>
    <t>сальник</t>
  </si>
  <si>
    <t>фильтр маслянный</t>
  </si>
  <si>
    <t>фильтр топливный</t>
  </si>
  <si>
    <t>25.73.60</t>
  </si>
  <si>
    <t>изолента ПХВ</t>
  </si>
  <si>
    <t>25.93.15</t>
  </si>
  <si>
    <t>электроды</t>
  </si>
  <si>
    <t>22.19.30</t>
  </si>
  <si>
    <t>20.41.31</t>
  </si>
  <si>
    <t>26.51.52</t>
  </si>
  <si>
    <t>лопата штыковая</t>
  </si>
  <si>
    <t>лопата совковая</t>
  </si>
  <si>
    <t>рукавицы утепленные</t>
  </si>
  <si>
    <t>10.51.11</t>
  </si>
  <si>
    <t>35.11.10</t>
  </si>
  <si>
    <t>Электроэнергия</t>
  </si>
  <si>
    <t>25.93.18</t>
  </si>
  <si>
    <t>17.23.14</t>
  </si>
  <si>
    <t>Бумага (ксероксная) А-4</t>
  </si>
  <si>
    <t>17.23.11</t>
  </si>
  <si>
    <t>Бумага для факса</t>
  </si>
  <si>
    <t>Бумага для записи с лип.</t>
  </si>
  <si>
    <t>17.23.12</t>
  </si>
  <si>
    <t>Ежедневник</t>
  </si>
  <si>
    <t>32.99.12</t>
  </si>
  <si>
    <t>Карандаш</t>
  </si>
  <si>
    <t>20.52.10</t>
  </si>
  <si>
    <t>Клей-карандаш</t>
  </si>
  <si>
    <t>Конверты Средние 160Х230 Мм</t>
  </si>
  <si>
    <t>20.59.59</t>
  </si>
  <si>
    <t>Корректор</t>
  </si>
  <si>
    <t>17.23.13</t>
  </si>
  <si>
    <t>26.51.32</t>
  </si>
  <si>
    <t>Линейка</t>
  </si>
  <si>
    <t>26.20.21</t>
  </si>
  <si>
    <t>22.29.25</t>
  </si>
  <si>
    <t>Ручки (шариковые)</t>
  </si>
  <si>
    <t>25.93.14</t>
  </si>
  <si>
    <t>Скобы для степлера</t>
  </si>
  <si>
    <t>Скрепки 25мм</t>
  </si>
  <si>
    <t>Скрепки 50мм</t>
  </si>
  <si>
    <t>25.99.23</t>
  </si>
  <si>
    <t>Файл</t>
  </si>
  <si>
    <t>Зажим клипса</t>
  </si>
  <si>
    <t>Скотч</t>
  </si>
  <si>
    <t>ГОСТ 305-82</t>
  </si>
  <si>
    <t xml:space="preserve">ГОСТ 2084-77 </t>
  </si>
  <si>
    <t>ГОСТ 17479.1-85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</si>
  <si>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</si>
  <si>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ГОСТ 5583-78</t>
  </si>
  <si>
    <t>ГОСТ 5542-87</t>
  </si>
  <si>
    <t>зап.часть на автомашину КАМАЗ</t>
  </si>
  <si>
    <t>ГОСТ 12.2.013.0-91</t>
  </si>
  <si>
    <t>Лампы накаливания для бытового и аналогичного общего освещения</t>
  </si>
  <si>
    <t>Лента изоляционная поливинилхлоридная с липким слоем</t>
  </si>
  <si>
    <t>лента изоляционная липкая, на основе хлопчатобумажной ткани</t>
  </si>
  <si>
    <t xml:space="preserve">средство хзащиты </t>
  </si>
  <si>
    <t>ГОСТ 9466-75: Электроды покрытые металлические для ручной дуговой сварки сталей и наплавки</t>
  </si>
  <si>
    <t>ГОСТ 30266-95, твердое на ощупь, в кусках по 200-250 грамм</t>
  </si>
  <si>
    <t>Клапан с двумя манометрами.Предназначен для уравнивания измерения давления в кислородном балоне</t>
  </si>
  <si>
    <t>Клапан с двумя манометрами.Предназначен для уравнивания измерения давления в газовом балоне</t>
  </si>
  <si>
    <t>ГОСТ 19596-87, черенок 4 типа из берёзы 1 сорта длиной 1300 мм</t>
  </si>
  <si>
    <t>ГОСТ 12.4.010-75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</si>
  <si>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</si>
  <si>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</si>
  <si>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</si>
  <si>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спец.ожежда</t>
  </si>
  <si>
    <t>ГОСТ 27575-87</t>
  </si>
  <si>
    <t>требования ТБ</t>
  </si>
  <si>
    <t>"Трудовой Кодекс РК"</t>
  </si>
  <si>
    <t>Технические требования</t>
  </si>
  <si>
    <t>Формат А4, в пачке 500 листов, плотность -  210*297 80г/см 2 , белизна не менее 96</t>
  </si>
  <si>
    <t>для факса 210х30х12 Айсберг (ЭКОРТ-Россия)</t>
  </si>
  <si>
    <t>А5, 14,5х20,6см, рус/англ</t>
  </si>
  <si>
    <t>Карандаш EVOLUTION 650НВ (CONTE-Франция)</t>
  </si>
  <si>
    <t>сухой 10гр.0834/5 (ESSELTE-Германия)</t>
  </si>
  <si>
    <t xml:space="preserve">Конверт 160х230 625 б/о беллый, силиконовый </t>
  </si>
  <si>
    <t>Informat, 20 мл., кисточка, флакон, № 66155, спиртовая основа</t>
  </si>
  <si>
    <t xml:space="preserve">ГОСТ 17435-72 пластик, 30 см, прозрачная, </t>
  </si>
  <si>
    <t>шариковая "Rotomac-Sinergy" син.(Rotomac)</t>
  </si>
  <si>
    <t xml:space="preserve"> для степлера № 24,26,29 </t>
  </si>
  <si>
    <t>стандартный, пластик PVC, с зажимом</t>
  </si>
  <si>
    <t>канцелярские, металлические, 25мм./100 никел.</t>
  </si>
  <si>
    <t>канцелярские, металлические, 50мм./100 никел.</t>
  </si>
  <si>
    <t>№10 1001 AD мететалический</t>
  </si>
  <si>
    <t>ЕС-20п, 20 файлов форматом А-4</t>
  </si>
  <si>
    <t>Для бумаг (51Мм),черн. (15АВ)</t>
  </si>
  <si>
    <t>(50мм*60м, прозрачный)</t>
  </si>
  <si>
    <t>из одного источника</t>
  </si>
  <si>
    <t>1-2 и 4 кв.2010 года</t>
  </si>
  <si>
    <t>2-3 кв.2010 года</t>
  </si>
  <si>
    <t>до 31 декабря 2010 года</t>
  </si>
  <si>
    <t>1-2 кв.2010 года</t>
  </si>
  <si>
    <t>1 кв.-2кв.2010</t>
  </si>
  <si>
    <t>в течинии года</t>
  </si>
  <si>
    <t>в течение года</t>
  </si>
  <si>
    <t>2-3 квартал 2010 года</t>
  </si>
  <si>
    <t>26.20.11</t>
  </si>
  <si>
    <t xml:space="preserve"> Топливные склады поставщика на ст..Астана, Щучинск</t>
  </si>
  <si>
    <t xml:space="preserve"> Топливные склады поставщика на ст..Астана</t>
  </si>
  <si>
    <t>г.Щучинск</t>
  </si>
  <si>
    <t>Астана</t>
  </si>
  <si>
    <t>DDP</t>
  </si>
  <si>
    <t>л</t>
  </si>
  <si>
    <t>шт</t>
  </si>
  <si>
    <t>кан</t>
  </si>
  <si>
    <t>бал</t>
  </si>
  <si>
    <t>кг</t>
  </si>
  <si>
    <t>пач</t>
  </si>
  <si>
    <t>м</t>
  </si>
  <si>
    <t>пар</t>
  </si>
  <si>
    <t>вт</t>
  </si>
  <si>
    <t>рулон</t>
  </si>
  <si>
    <t>43.22.12</t>
  </si>
  <si>
    <t>Услуги по отоплению</t>
  </si>
  <si>
    <t>42.21.13</t>
  </si>
  <si>
    <t>Канализация</t>
  </si>
  <si>
    <t>81.21.10</t>
  </si>
  <si>
    <t>Вывоз мусора</t>
  </si>
  <si>
    <t>61.10.11</t>
  </si>
  <si>
    <t>Услуги связи АО "Транстелеком"</t>
  </si>
  <si>
    <t>36.00.11</t>
  </si>
  <si>
    <t>Водоснабжение</t>
  </si>
  <si>
    <t>81.29.11</t>
  </si>
  <si>
    <t>Услуги СЭС</t>
  </si>
  <si>
    <t>65.12.21</t>
  </si>
  <si>
    <t>Страхование ГПО работадателя</t>
  </si>
  <si>
    <t>58.29.31.</t>
  </si>
  <si>
    <t>Обслуживание орг.техники</t>
  </si>
  <si>
    <t>Услуги связи АО "Казахтелеком"</t>
  </si>
  <si>
    <t>68.20.12</t>
  </si>
  <si>
    <t>Аренда помещения</t>
  </si>
  <si>
    <t>49.32.12</t>
  </si>
  <si>
    <t>Аренда автотранспорта</t>
  </si>
  <si>
    <t>Услуги РИВЦ</t>
  </si>
  <si>
    <t>Подшивка и переплет документов</t>
  </si>
  <si>
    <t>69.10.16</t>
  </si>
  <si>
    <t>Нотариальные услуги</t>
  </si>
  <si>
    <t>70.22.13</t>
  </si>
  <si>
    <t>Маркетинговые исследования</t>
  </si>
  <si>
    <t>Сопровождение програмного обеспечения</t>
  </si>
  <si>
    <t>53.10.12.</t>
  </si>
  <si>
    <t xml:space="preserve">Почтовые услуги </t>
  </si>
  <si>
    <t>ноутбук</t>
  </si>
  <si>
    <t>принтер</t>
  </si>
  <si>
    <t>26.20.17</t>
  </si>
  <si>
    <t>проектор</t>
  </si>
  <si>
    <t>26.20.18</t>
  </si>
  <si>
    <t>14.12.11</t>
  </si>
  <si>
    <t>14.12.30</t>
  </si>
  <si>
    <t>24.10.13</t>
  </si>
  <si>
    <t>23.20.13</t>
  </si>
  <si>
    <t>27.32.13</t>
  </si>
  <si>
    <t>27.40.14</t>
  </si>
  <si>
    <t>27.33.11</t>
  </si>
  <si>
    <t>27.90.12</t>
  </si>
  <si>
    <t>27.90.40</t>
  </si>
  <si>
    <t>24.34.11</t>
  </si>
  <si>
    <t>26.30.21</t>
  </si>
  <si>
    <t>25.93.11</t>
  </si>
  <si>
    <t>костюм сварщика брезент</t>
  </si>
  <si>
    <t>халат Сибирячка</t>
  </si>
  <si>
    <t>сапоги Ангар</t>
  </si>
  <si>
    <t>рукавицы брезент</t>
  </si>
  <si>
    <t>перчатки диэлектр</t>
  </si>
  <si>
    <t>костюм рабочий</t>
  </si>
  <si>
    <t>втулки шатуннве</t>
  </si>
  <si>
    <t>палец поршневой</t>
  </si>
  <si>
    <t>комплект прокладок</t>
  </si>
  <si>
    <t>поршневая группа</t>
  </si>
  <si>
    <t>головка блока</t>
  </si>
  <si>
    <t>корзина сцепления</t>
  </si>
  <si>
    <t>валик гидромуфты</t>
  </si>
  <si>
    <t>ремкомплект системы охлаждения</t>
  </si>
  <si>
    <t>колечко</t>
  </si>
  <si>
    <t>дренаж обратки</t>
  </si>
  <si>
    <t>шланг 16</t>
  </si>
  <si>
    <t>фильтр воздушный</t>
  </si>
  <si>
    <t>ремкомплект маслчнного фильтра</t>
  </si>
  <si>
    <t>ремкомплект топливного фильтра</t>
  </si>
  <si>
    <t>диск сцепления</t>
  </si>
  <si>
    <t>герметик</t>
  </si>
  <si>
    <t xml:space="preserve">распылитель </t>
  </si>
  <si>
    <t>плунжерная пара Е</t>
  </si>
  <si>
    <t>ремкомпект ТНВД полный</t>
  </si>
  <si>
    <t>заглушка коленвала</t>
  </si>
  <si>
    <t>шайба</t>
  </si>
  <si>
    <t>корпус термостата</t>
  </si>
  <si>
    <t>аккумулятор</t>
  </si>
  <si>
    <t>мембрана</t>
  </si>
  <si>
    <t>Резак РЗПМ пропановый</t>
  </si>
  <si>
    <t xml:space="preserve">Резак РЗПС </t>
  </si>
  <si>
    <t>Рукав кислородный</t>
  </si>
  <si>
    <t>мундштук наружный</t>
  </si>
  <si>
    <t>клапан в сборе вентиля кислородрежущий</t>
  </si>
  <si>
    <t>очки для газовой сварки</t>
  </si>
  <si>
    <t>Автокран</t>
  </si>
  <si>
    <t>мыло хоз.</t>
  </si>
  <si>
    <t>черенок</t>
  </si>
  <si>
    <t>вилы</t>
  </si>
  <si>
    <t>хомут 220</t>
  </si>
  <si>
    <t>цемент</t>
  </si>
  <si>
    <t>ААбл 10 3*70 провод</t>
  </si>
  <si>
    <t>АВВГ 2*4 провод</t>
  </si>
  <si>
    <t>лампа ЛОН 100Вт</t>
  </si>
  <si>
    <t>лампа ЛОН 60Вт</t>
  </si>
  <si>
    <t>светильник РКУ 02-250-003</t>
  </si>
  <si>
    <t>выключатель А16-131</t>
  </si>
  <si>
    <t>лампа ДРЛ 250</t>
  </si>
  <si>
    <t>изолента ХБ</t>
  </si>
  <si>
    <t>Муфта КНТп 10 70*120</t>
  </si>
  <si>
    <t>трансформатор тока 100/5</t>
  </si>
  <si>
    <t>проволока-катанка</t>
  </si>
  <si>
    <t>радиотелефон</t>
  </si>
  <si>
    <t>стропы канатные</t>
  </si>
  <si>
    <t>шланг РВД</t>
  </si>
  <si>
    <t>респиратор</t>
  </si>
  <si>
    <t>термостат</t>
  </si>
  <si>
    <t>т</t>
  </si>
  <si>
    <t>стропы</t>
  </si>
  <si>
    <t>строп цепной</t>
  </si>
  <si>
    <t>диск для пилы</t>
  </si>
  <si>
    <t>Резак Р1-01-П</t>
  </si>
  <si>
    <t>Журнал тех.состояния</t>
  </si>
  <si>
    <t>Редуктор пропановый</t>
  </si>
  <si>
    <t>Редуктор кислородный</t>
  </si>
  <si>
    <t>на автокран</t>
  </si>
  <si>
    <t>на пилу болгарка</t>
  </si>
  <si>
    <t>пила болгарка</t>
  </si>
  <si>
    <t>Для газовой резки металла</t>
  </si>
  <si>
    <t>Автомобильный кран</t>
  </si>
  <si>
    <t>молоко</t>
  </si>
  <si>
    <t>февраль 2010 г</t>
  </si>
  <si>
    <t>ГОСТ 27575-88</t>
  </si>
  <si>
    <t>строит. Материалы</t>
  </si>
  <si>
    <t>аппарат для телеф.связи</t>
  </si>
  <si>
    <t>элктротовры</t>
  </si>
  <si>
    <t>3 кв. 2010 г</t>
  </si>
  <si>
    <t>июнь 2010 г</t>
  </si>
  <si>
    <t>2кв.2010</t>
  </si>
  <si>
    <t>1-2кв.2010</t>
  </si>
  <si>
    <t>январь 2010 г</t>
  </si>
  <si>
    <t>прочие услуги</t>
  </si>
  <si>
    <t>услуги предприятий АО "Транстелеком"</t>
  </si>
  <si>
    <t>услуги водоснабжания и водоотведения</t>
  </si>
  <si>
    <t>услуги сэс</t>
  </si>
  <si>
    <t>страхование</t>
  </si>
  <si>
    <t>информационные услуги и информационное обеспечение</t>
  </si>
  <si>
    <t>услуги связи</t>
  </si>
  <si>
    <t>аренда помещений</t>
  </si>
  <si>
    <t>транспортные услуги</t>
  </si>
  <si>
    <t>консалтинговые услуги</t>
  </si>
  <si>
    <t>услуги АО "Казпочта"</t>
  </si>
  <si>
    <t>канцтовары</t>
  </si>
  <si>
    <t>Конверты Большие 230Х325 Мм</t>
  </si>
  <si>
    <t>Степлер №10</t>
  </si>
  <si>
    <t>Корректор-лента</t>
  </si>
  <si>
    <t>Папка скоросшиватель (пластиковый)</t>
  </si>
  <si>
    <t xml:space="preserve"> большие с логотипом 230х325</t>
  </si>
  <si>
    <t>Калькулятор</t>
  </si>
  <si>
    <t>Сумка Canon</t>
  </si>
  <si>
    <t>Путевой лист груз.автомоб.</t>
  </si>
  <si>
    <t>Сумка для ноутбука</t>
  </si>
  <si>
    <t>Картридж</t>
  </si>
  <si>
    <t>Для принтера</t>
  </si>
  <si>
    <t>3 квартал 2010 года</t>
  </si>
  <si>
    <t>Итого по товарам:</t>
  </si>
  <si>
    <t>Годовой план закупок товаров, работ и услуг  "ТОО Оркен 2005" на 01 декабря 2010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</si>
</sst>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_-* #,##0_р_._-;\-* #,##0_р_._-;_-* &quot;-&quot;??_р_._-;_-@_-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dd/mm/yy;@"/>
    <numFmt numFmtId="203" formatCode="#,##0.00_р_."/>
    <numFmt numFmtId="204" formatCode="000000000000"/>
    <numFmt numFmtId="205" formatCode="_-* #,##0_-;\-* #,##0_-;_-* &quot;-&quot;??_-;_-@_-"/>
    <numFmt numFmtId="206" formatCode="0.0"/>
    <numFmt numFmtId="207" formatCode="0.000"/>
    <numFmt numFmtId="208" formatCode="[$-43F]d\ mmmm\ yyyy\ &quot;ж.&quot;"/>
    <numFmt numFmtId="209" formatCode="_-* #,##0.0_р_._-;\-* #,##0.0_р_._-;_-* &quot;-&quot;??_р_._-;_-@_-"/>
    <numFmt numFmtId="210" formatCode="#,##0.00;[Red]#,##0.00"/>
    <numFmt numFmtId="211" formatCode="0.00;[Red]0.00"/>
    <numFmt numFmtId="212" formatCode="#,##0.00_ ;\-#,##0.00\ "/>
    <numFmt numFmtId="213" formatCode="mmm/yyyy"/>
  </numFmts>
  <fonts count="29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0" borderId="0">
      <alignment/>
      <protection/>
    </xf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>
      <alignment/>
      <protection/>
    </xf>
    <xf numFmtId="0" fontId="6" fillId="0" borderId="10" xfId="55" applyFont="1" applyFill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6" fillId="0" borderId="10" xfId="71" applyNumberFormat="1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55" applyNumberFormat="1" applyFont="1" applyFill="1" applyBorder="1" applyAlignment="1">
      <alignment horizontal="left" vertical="center"/>
      <protection/>
    </xf>
    <xf numFmtId="4" fontId="5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1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10" xfId="55" applyNumberFormat="1" applyFont="1" applyFill="1" applyBorder="1" applyAlignment="1">
      <alignment horizontal="left" vertical="center"/>
      <protection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1" fontId="6" fillId="0" borderId="10" xfId="55" applyNumberFormat="1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wrapText="1"/>
      <protection/>
    </xf>
    <xf numFmtId="14" fontId="6" fillId="0" borderId="10" xfId="55" applyNumberFormat="1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49" fontId="6" fillId="0" borderId="14" xfId="55" applyNumberFormat="1" applyFont="1" applyFill="1" applyBorder="1" applyAlignment="1">
      <alignment horizontal="center"/>
      <protection/>
    </xf>
    <xf numFmtId="1" fontId="6" fillId="0" borderId="10" xfId="55" applyNumberFormat="1" applyFont="1" applyFill="1" applyBorder="1" applyAlignment="1">
      <alignment horizontal="left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6" fillId="0" borderId="16" xfId="55" applyFont="1" applyFill="1" applyBorder="1" applyAlignment="1">
      <alignment horizontal="left" wrapText="1"/>
      <protection/>
    </xf>
    <xf numFmtId="0" fontId="6" fillId="0" borderId="17" xfId="55" applyFont="1" applyFill="1" applyBorder="1" applyAlignment="1">
      <alignment horizontal="left" wrapText="1"/>
      <protection/>
    </xf>
    <xf numFmtId="4" fontId="6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 horizont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>
      <alignment horizontal="center" vertical="center" wrapText="1"/>
      <protection/>
    </xf>
    <xf numFmtId="3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4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 shrinkToFi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 shrinkToFi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1" fontId="6" fillId="0" borderId="10" xfId="69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/>
      <protection/>
    </xf>
    <xf numFmtId="49" fontId="6" fillId="24" borderId="10" xfId="55" applyNumberFormat="1" applyFont="1" applyFill="1" applyBorder="1" applyAlignment="1">
      <alignment horizontal="center"/>
      <protection/>
    </xf>
    <xf numFmtId="0" fontId="6" fillId="24" borderId="10" xfId="55" applyFont="1" applyFill="1" applyBorder="1" applyAlignment="1">
      <alignment wrapText="1"/>
      <protection/>
    </xf>
    <xf numFmtId="0" fontId="6" fillId="24" borderId="10" xfId="55" applyFont="1" applyFill="1" applyBorder="1" applyAlignment="1">
      <alignment horizontal="center" vertical="center" wrapText="1"/>
      <protection/>
    </xf>
    <xf numFmtId="0" fontId="6" fillId="24" borderId="18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center"/>
      <protection/>
    </xf>
    <xf numFmtId="49" fontId="6" fillId="24" borderId="0" xfId="55" applyNumberFormat="1" applyFont="1" applyFill="1" applyAlignment="1">
      <alignment horizontal="center"/>
      <protection/>
    </xf>
    <xf numFmtId="0" fontId="6" fillId="24" borderId="10" xfId="55" applyFont="1" applyFill="1" applyBorder="1">
      <alignment/>
      <protection/>
    </xf>
    <xf numFmtId="0" fontId="28" fillId="0" borderId="13" xfId="55" applyFont="1" applyBorder="1" applyAlignment="1">
      <alignment horizontal="center" vertical="center" wrapText="1"/>
      <protection/>
    </xf>
    <xf numFmtId="49" fontId="6" fillId="24" borderId="13" xfId="55" applyNumberFormat="1" applyFont="1" applyFill="1" applyBorder="1" applyAlignment="1">
      <alignment horizontal="center" vertical="center" wrapText="1"/>
      <protection/>
    </xf>
    <xf numFmtId="49" fontId="28" fillId="0" borderId="13" xfId="55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49" fontId="6" fillId="0" borderId="10" xfId="59" applyNumberFormat="1" applyFont="1" applyBorder="1" applyAlignment="1">
      <alignment horizontal="center"/>
      <protection/>
    </xf>
    <xf numFmtId="202" fontId="6" fillId="0" borderId="10" xfId="59" applyNumberFormat="1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 horizontal="center"/>
      <protection/>
    </xf>
    <xf numFmtId="49" fontId="6" fillId="24" borderId="10" xfId="59" applyNumberFormat="1" applyFont="1" applyFill="1" applyBorder="1" applyAlignment="1">
      <alignment horizontal="center"/>
      <protection/>
    </xf>
    <xf numFmtId="49" fontId="6" fillId="0" borderId="10" xfId="59" applyNumberFormat="1" applyFont="1" applyFill="1" applyBorder="1" applyAlignment="1">
      <alignment horizontal="center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wrapText="1"/>
      <protection/>
    </xf>
    <xf numFmtId="0" fontId="6" fillId="24" borderId="10" xfId="55" applyFont="1" applyFill="1" applyBorder="1" applyAlignment="1">
      <alignment horizontal="left" wrapText="1"/>
      <protection/>
    </xf>
    <xf numFmtId="0" fontId="6" fillId="24" borderId="10" xfId="59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71" applyNumberFormat="1" applyFont="1" applyFill="1" applyBorder="1" applyAlignment="1">
      <alignment horizontal="center" vertical="center" wrapText="1"/>
    </xf>
    <xf numFmtId="1" fontId="6" fillId="24" borderId="13" xfId="55" applyNumberFormat="1" applyFont="1" applyFill="1" applyBorder="1" applyAlignment="1">
      <alignment horizontal="center" vertical="center" wrapText="1"/>
      <protection/>
    </xf>
    <xf numFmtId="1" fontId="6" fillId="24" borderId="10" xfId="55" applyNumberFormat="1" applyFont="1" applyFill="1" applyBorder="1" applyAlignment="1">
      <alignment horizontal="center" vertical="center" wrapText="1"/>
      <protection/>
    </xf>
    <xf numFmtId="1" fontId="6" fillId="24" borderId="10" xfId="71" applyNumberFormat="1" applyFont="1" applyFill="1" applyBorder="1" applyAlignment="1">
      <alignment horizontal="center" vertical="center"/>
    </xf>
    <xf numFmtId="1" fontId="6" fillId="24" borderId="16" xfId="55" applyNumberFormat="1" applyFont="1" applyFill="1" applyBorder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/>
      <protection/>
    </xf>
    <xf numFmtId="3" fontId="6" fillId="0" borderId="16" xfId="55" applyNumberFormat="1" applyFont="1" applyFill="1" applyBorder="1" applyAlignment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6" xfId="7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55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6" fillId="24" borderId="19" xfId="55" applyFont="1" applyFill="1" applyBorder="1" applyAlignment="1">
      <alignment horizontal="center"/>
      <protection/>
    </xf>
    <xf numFmtId="0" fontId="6" fillId="24" borderId="17" xfId="55" applyFont="1" applyFill="1" applyBorder="1" applyAlignment="1">
      <alignment horizontal="center"/>
      <protection/>
    </xf>
    <xf numFmtId="0" fontId="6" fillId="24" borderId="10" xfId="69" applyFont="1" applyFill="1" applyBorder="1" applyAlignment="1">
      <alignment horizontal="center" vertical="center" wrapText="1"/>
      <protection/>
    </xf>
    <xf numFmtId="1" fontId="28" fillId="24" borderId="13" xfId="5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/>
    </xf>
    <xf numFmtId="0" fontId="6" fillId="0" borderId="10" xfId="55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24" borderId="13" xfId="55" applyFont="1" applyFill="1" applyBorder="1" applyAlignment="1">
      <alignment horizontal="left" wrapText="1"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1" fontId="6" fillId="24" borderId="10" xfId="71" applyNumberFormat="1" applyFont="1" applyFill="1" applyBorder="1" applyAlignment="1">
      <alignment horizontal="center"/>
    </xf>
    <xf numFmtId="43" fontId="10" fillId="0" borderId="10" xfId="7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0" xfId="55" applyNumberFormat="1" applyFont="1" applyFill="1" applyBorder="1" applyAlignment="1">
      <alignment horizontal="center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5" fillId="0" borderId="0" xfId="55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vertical="top" wrapText="1"/>
    </xf>
  </cellXfs>
  <cellStyles count="59">
    <cellStyle name="Normal" xfId="0"/>
    <cellStyle name="_заявка от МТО на ПЗ 2010 для Рано" xfId="16"/>
    <cellStyle name="_Расчетная потребность на 01.01.08" xfId="17"/>
    <cellStyle name="_Расчетная потребность на 01.01.09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формы ПР утвержденные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АНДАГАЧ тел3-33-96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бюджет расходов на 2008 АОТМ (для согласования с ЦКМ) исправленный с центарльным аппаратом" xfId="60"/>
    <cellStyle name="Обычный_Лист1" xfId="61"/>
    <cellStyle name="Обычный_ТМЦ 2007 год - св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PageLayoutView="0" workbookViewId="0" topLeftCell="A1">
      <selection activeCell="P9" sqref="P9:P12"/>
    </sheetView>
  </sheetViews>
  <sheetFormatPr defaultColWidth="9.00390625" defaultRowHeight="12.75"/>
  <cols>
    <col min="1" max="1" width="5.75390625" style="36" customWidth="1"/>
    <col min="2" max="2" width="5.125" style="9" customWidth="1"/>
    <col min="3" max="3" width="10.25390625" style="9" customWidth="1"/>
    <col min="4" max="4" width="18.375" style="9" customWidth="1"/>
    <col min="5" max="6" width="13.375" style="9" customWidth="1"/>
    <col min="7" max="7" width="10.00390625" style="19" customWidth="1"/>
    <col min="8" max="8" width="29.375" style="9" customWidth="1"/>
    <col min="9" max="9" width="15.375" style="9" customWidth="1"/>
    <col min="10" max="12" width="9.875" style="9" hidden="1" customWidth="1"/>
    <col min="13" max="13" width="11.25390625" style="9" hidden="1" customWidth="1"/>
    <col min="14" max="14" width="8.25390625" style="20" hidden="1" customWidth="1"/>
    <col min="15" max="15" width="9.875" style="9" hidden="1" customWidth="1"/>
    <col min="16" max="16" width="15.125" style="9" bestFit="1" customWidth="1"/>
    <col min="17" max="17" width="16.25390625" style="9" bestFit="1" customWidth="1"/>
    <col min="18" max="18" width="18.125" style="9" customWidth="1"/>
    <col min="19" max="19" width="17.625" style="9" bestFit="1" customWidth="1"/>
    <col min="20" max="16384" width="9.125" style="9" customWidth="1"/>
  </cols>
  <sheetData>
    <row r="1" spans="4:6" ht="12.75">
      <c r="D1" s="135"/>
      <c r="E1" s="135"/>
      <c r="F1" s="135"/>
    </row>
    <row r="2" spans="1:18" s="15" customFormat="1" ht="12.75" customHeight="1">
      <c r="A2" s="39"/>
      <c r="G2" s="142" t="s">
        <v>34</v>
      </c>
      <c r="H2" s="142"/>
      <c r="I2" s="142"/>
      <c r="J2" s="142"/>
      <c r="K2" s="142"/>
      <c r="L2" s="135"/>
      <c r="M2" s="135"/>
      <c r="N2" s="135"/>
      <c r="O2" s="42"/>
      <c r="P2" s="42"/>
      <c r="R2" s="15" t="s">
        <v>23</v>
      </c>
    </row>
    <row r="3" spans="1:18" s="15" customFormat="1" ht="12.75">
      <c r="A3" s="39"/>
      <c r="G3" s="17" t="s">
        <v>31</v>
      </c>
      <c r="H3" s="18"/>
      <c r="I3" s="18"/>
      <c r="J3" s="45" t="s">
        <v>30</v>
      </c>
      <c r="K3" s="44"/>
      <c r="L3" s="44"/>
      <c r="N3" s="16"/>
      <c r="O3" s="18"/>
      <c r="P3" s="18"/>
      <c r="R3" s="15" t="s">
        <v>24</v>
      </c>
    </row>
    <row r="4" spans="1:18" s="15" customFormat="1" ht="12.75">
      <c r="A4" s="39"/>
      <c r="G4" s="17" t="s">
        <v>32</v>
      </c>
      <c r="H4" s="17"/>
      <c r="I4" s="21" t="s">
        <v>33</v>
      </c>
      <c r="J4" s="17"/>
      <c r="K4" s="17"/>
      <c r="L4" s="17"/>
      <c r="N4" s="16"/>
      <c r="O4" s="17"/>
      <c r="P4" s="17"/>
      <c r="R4" s="15" t="s">
        <v>25</v>
      </c>
    </row>
    <row r="5" spans="1:16" s="15" customFormat="1" ht="12.75" customHeight="1">
      <c r="A5" s="39"/>
      <c r="G5" s="42" t="s">
        <v>11</v>
      </c>
      <c r="H5" s="140" t="s">
        <v>35</v>
      </c>
      <c r="I5" s="140"/>
      <c r="J5" s="140"/>
      <c r="K5" s="42"/>
      <c r="L5" s="42"/>
      <c r="M5" s="42"/>
      <c r="N5" s="42"/>
      <c r="O5" s="42"/>
      <c r="P5" s="42"/>
    </row>
    <row r="6" spans="1:16" s="15" customFormat="1" ht="12.75" customHeight="1">
      <c r="A6" s="39"/>
      <c r="G6" s="42" t="s">
        <v>12</v>
      </c>
      <c r="H6" s="141" t="s">
        <v>36</v>
      </c>
      <c r="I6" s="141"/>
      <c r="J6" s="141"/>
      <c r="K6" s="42"/>
      <c r="L6" s="42"/>
      <c r="M6" s="42"/>
      <c r="N6" s="42"/>
      <c r="O6" s="42"/>
      <c r="P6" s="42"/>
    </row>
    <row r="7" spans="9:12" ht="12.75">
      <c r="I7" s="139"/>
      <c r="J7" s="139"/>
      <c r="K7" s="139"/>
      <c r="L7" s="15"/>
    </row>
    <row r="8" spans="7:18" ht="15.75" customHeight="1">
      <c r="G8" s="21" t="s">
        <v>318</v>
      </c>
      <c r="H8" s="22"/>
      <c r="I8" s="22"/>
      <c r="J8" s="22"/>
      <c r="K8" s="22"/>
      <c r="L8" s="22"/>
      <c r="M8" s="23"/>
      <c r="N8" s="1"/>
      <c r="O8" s="22"/>
      <c r="R8" s="33"/>
    </row>
    <row r="9" spans="1:19" s="34" customFormat="1" ht="57.75" customHeight="1">
      <c r="A9" s="133" t="s">
        <v>3</v>
      </c>
      <c r="B9" s="133" t="s">
        <v>2</v>
      </c>
      <c r="C9" s="133" t="s">
        <v>4</v>
      </c>
      <c r="D9" s="134" t="s">
        <v>5</v>
      </c>
      <c r="E9" s="134" t="s">
        <v>16</v>
      </c>
      <c r="F9" s="134" t="s">
        <v>22</v>
      </c>
      <c r="G9" s="133" t="s">
        <v>14</v>
      </c>
      <c r="H9" s="133" t="s">
        <v>0</v>
      </c>
      <c r="I9" s="133" t="s">
        <v>26</v>
      </c>
      <c r="J9" s="133" t="s">
        <v>15</v>
      </c>
      <c r="K9" s="133" t="s">
        <v>27</v>
      </c>
      <c r="L9" s="133" t="s">
        <v>17</v>
      </c>
      <c r="M9" s="133" t="s">
        <v>28</v>
      </c>
      <c r="N9" s="133" t="s">
        <v>13</v>
      </c>
      <c r="O9" s="133" t="s">
        <v>18</v>
      </c>
      <c r="P9" s="132" t="s">
        <v>19</v>
      </c>
      <c r="Q9" s="132" t="s">
        <v>1</v>
      </c>
      <c r="R9" s="132" t="s">
        <v>21</v>
      </c>
      <c r="S9" s="132" t="s">
        <v>20</v>
      </c>
    </row>
    <row r="10" spans="1:19" s="34" customFormat="1" ht="12.75" customHeight="1">
      <c r="A10" s="133"/>
      <c r="B10" s="133"/>
      <c r="C10" s="133"/>
      <c r="D10" s="134"/>
      <c r="E10" s="134"/>
      <c r="F10" s="134"/>
      <c r="G10" s="133"/>
      <c r="H10" s="133"/>
      <c r="I10" s="133"/>
      <c r="J10" s="133"/>
      <c r="K10" s="133"/>
      <c r="L10" s="133"/>
      <c r="M10" s="133"/>
      <c r="N10" s="133"/>
      <c r="O10" s="133"/>
      <c r="P10" s="132"/>
      <c r="Q10" s="132"/>
      <c r="R10" s="132"/>
      <c r="S10" s="132"/>
    </row>
    <row r="11" spans="1:19" s="34" customFormat="1" ht="12.75" customHeight="1">
      <c r="A11" s="133"/>
      <c r="B11" s="133"/>
      <c r="C11" s="133"/>
      <c r="D11" s="134"/>
      <c r="E11" s="134"/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2"/>
      <c r="Q11" s="132"/>
      <c r="R11" s="132"/>
      <c r="S11" s="132"/>
    </row>
    <row r="12" spans="1:19" s="35" customFormat="1" ht="78" customHeight="1">
      <c r="A12" s="133"/>
      <c r="B12" s="133"/>
      <c r="C12" s="133"/>
      <c r="D12" s="134"/>
      <c r="E12" s="134"/>
      <c r="F12" s="134"/>
      <c r="G12" s="133"/>
      <c r="H12" s="133"/>
      <c r="I12" s="133"/>
      <c r="J12" s="133"/>
      <c r="K12" s="133"/>
      <c r="L12" s="133"/>
      <c r="M12" s="133"/>
      <c r="N12" s="133"/>
      <c r="O12" s="133"/>
      <c r="P12" s="132"/>
      <c r="Q12" s="132"/>
      <c r="R12" s="132"/>
      <c r="S12" s="132"/>
    </row>
    <row r="13" spans="1:19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</row>
    <row r="14" spans="1:19" ht="29.25" customHeight="1">
      <c r="A14" s="136" t="s">
        <v>6</v>
      </c>
      <c r="B14" s="137"/>
      <c r="C14" s="137"/>
      <c r="D14" s="138"/>
      <c r="E14" s="37"/>
      <c r="F14" s="5"/>
      <c r="G14" s="5"/>
      <c r="H14" s="8"/>
      <c r="I14" s="4"/>
      <c r="J14" s="2"/>
      <c r="K14" s="12"/>
      <c r="L14" s="12"/>
      <c r="M14" s="2"/>
      <c r="N14" s="12"/>
      <c r="O14" s="2"/>
      <c r="P14" s="6"/>
      <c r="Q14" s="11"/>
      <c r="R14" s="11"/>
      <c r="S14" s="7"/>
    </row>
    <row r="15" spans="1:19" ht="48" customHeight="1">
      <c r="A15" s="10">
        <v>1</v>
      </c>
      <c r="B15" s="10">
        <v>1</v>
      </c>
      <c r="C15" s="43" t="s">
        <v>29</v>
      </c>
      <c r="D15" s="46" t="s">
        <v>33</v>
      </c>
      <c r="E15" s="47">
        <v>302100210475</v>
      </c>
      <c r="F15" s="5" t="s">
        <v>36</v>
      </c>
      <c r="G15" s="49" t="s">
        <v>37</v>
      </c>
      <c r="H15" s="62" t="s">
        <v>38</v>
      </c>
      <c r="I15" s="2" t="s">
        <v>96</v>
      </c>
      <c r="J15" s="2" t="s">
        <v>139</v>
      </c>
      <c r="K15" s="2">
        <v>100</v>
      </c>
      <c r="L15" s="2" t="s">
        <v>140</v>
      </c>
      <c r="M15" s="2" t="s">
        <v>149</v>
      </c>
      <c r="N15" s="2" t="s">
        <v>153</v>
      </c>
      <c r="O15" s="2" t="s">
        <v>154</v>
      </c>
      <c r="P15" s="110">
        <v>3500</v>
      </c>
      <c r="Q15" s="115">
        <f>R15/P15</f>
        <v>61.989714285714285</v>
      </c>
      <c r="R15" s="104">
        <v>216964</v>
      </c>
      <c r="S15" s="105">
        <v>243000</v>
      </c>
    </row>
    <row r="16" spans="1:19" ht="36.75" customHeight="1">
      <c r="A16" s="10">
        <v>2</v>
      </c>
      <c r="B16" s="10">
        <v>2</v>
      </c>
      <c r="C16" s="43" t="s">
        <v>29</v>
      </c>
      <c r="D16" s="46" t="s">
        <v>33</v>
      </c>
      <c r="E16" s="47">
        <v>302100210475</v>
      </c>
      <c r="F16" s="5" t="s">
        <v>36</v>
      </c>
      <c r="G16" s="49" t="s">
        <v>37</v>
      </c>
      <c r="H16" s="63" t="s">
        <v>39</v>
      </c>
      <c r="I16" s="67" t="s">
        <v>96</v>
      </c>
      <c r="J16" s="2" t="s">
        <v>139</v>
      </c>
      <c r="K16" s="2">
        <v>100</v>
      </c>
      <c r="L16" s="2" t="s">
        <v>141</v>
      </c>
      <c r="M16" s="2" t="s">
        <v>150</v>
      </c>
      <c r="N16" s="2" t="s">
        <v>153</v>
      </c>
      <c r="O16" s="49" t="s">
        <v>154</v>
      </c>
      <c r="P16" s="110">
        <v>3110</v>
      </c>
      <c r="Q16" s="115">
        <f aca="true" t="shared" si="0" ref="Q16:Q79">R16/P16</f>
        <v>64.46945337620579</v>
      </c>
      <c r="R16" s="104">
        <v>200500</v>
      </c>
      <c r="S16" s="105">
        <v>224560</v>
      </c>
    </row>
    <row r="17" spans="1:19" ht="42" customHeight="1">
      <c r="A17" s="10">
        <v>3</v>
      </c>
      <c r="B17" s="10">
        <v>3</v>
      </c>
      <c r="C17" s="43" t="s">
        <v>29</v>
      </c>
      <c r="D17" s="46" t="s">
        <v>33</v>
      </c>
      <c r="E17" s="47">
        <v>302100210475</v>
      </c>
      <c r="F17" s="5" t="s">
        <v>36</v>
      </c>
      <c r="G17" s="50" t="s">
        <v>40</v>
      </c>
      <c r="H17" s="64" t="s">
        <v>41</v>
      </c>
      <c r="I17" s="2" t="s">
        <v>97</v>
      </c>
      <c r="J17" s="2" t="s">
        <v>139</v>
      </c>
      <c r="K17" s="49">
        <v>100</v>
      </c>
      <c r="L17" s="2" t="s">
        <v>142</v>
      </c>
      <c r="M17" s="2" t="s">
        <v>149</v>
      </c>
      <c r="N17" s="2" t="s">
        <v>153</v>
      </c>
      <c r="O17" s="49" t="s">
        <v>154</v>
      </c>
      <c r="P17" s="110">
        <v>4930</v>
      </c>
      <c r="Q17" s="115">
        <f t="shared" si="0"/>
        <v>75.73346855983773</v>
      </c>
      <c r="R17" s="104">
        <v>373366</v>
      </c>
      <c r="S17" s="105">
        <v>418170</v>
      </c>
    </row>
    <row r="18" spans="1:19" ht="25.5">
      <c r="A18" s="10">
        <v>4</v>
      </c>
      <c r="B18" s="10">
        <v>4</v>
      </c>
      <c r="C18" s="43" t="s">
        <v>29</v>
      </c>
      <c r="D18" s="46" t="s">
        <v>33</v>
      </c>
      <c r="E18" s="47">
        <v>302100210475</v>
      </c>
      <c r="F18" s="5" t="s">
        <v>36</v>
      </c>
      <c r="G18" s="51" t="s">
        <v>42</v>
      </c>
      <c r="H18" s="63" t="s">
        <v>43</v>
      </c>
      <c r="I18" s="49" t="s">
        <v>98</v>
      </c>
      <c r="J18" s="2" t="s">
        <v>139</v>
      </c>
      <c r="K18" s="49">
        <v>0</v>
      </c>
      <c r="L18" s="2" t="s">
        <v>143</v>
      </c>
      <c r="M18" s="49" t="s">
        <v>151</v>
      </c>
      <c r="N18" s="2" t="s">
        <v>153</v>
      </c>
      <c r="O18" s="82" t="s">
        <v>156</v>
      </c>
      <c r="P18" s="110">
        <v>1</v>
      </c>
      <c r="Q18" s="115">
        <f t="shared" si="0"/>
        <v>14554</v>
      </c>
      <c r="R18" s="104">
        <v>14554</v>
      </c>
      <c r="S18" s="105">
        <v>16300</v>
      </c>
    </row>
    <row r="19" spans="1:19" ht="25.5">
      <c r="A19" s="10">
        <v>5</v>
      </c>
      <c r="B19" s="10">
        <v>5</v>
      </c>
      <c r="C19" s="43" t="s">
        <v>29</v>
      </c>
      <c r="D19" s="46" t="s">
        <v>33</v>
      </c>
      <c r="E19" s="47">
        <v>302100210475</v>
      </c>
      <c r="F19" s="5" t="s">
        <v>36</v>
      </c>
      <c r="G19" s="51" t="s">
        <v>42</v>
      </c>
      <c r="H19" s="63" t="s">
        <v>44</v>
      </c>
      <c r="I19" s="49" t="s">
        <v>98</v>
      </c>
      <c r="J19" s="2" t="s">
        <v>139</v>
      </c>
      <c r="K19" s="49">
        <v>0</v>
      </c>
      <c r="L19" s="2" t="s">
        <v>143</v>
      </c>
      <c r="M19" s="49" t="s">
        <v>151</v>
      </c>
      <c r="N19" s="2" t="s">
        <v>153</v>
      </c>
      <c r="O19" s="49" t="s">
        <v>155</v>
      </c>
      <c r="P19" s="110">
        <v>10</v>
      </c>
      <c r="Q19" s="115">
        <f t="shared" si="0"/>
        <v>2321.4</v>
      </c>
      <c r="R19" s="104">
        <v>23214</v>
      </c>
      <c r="S19" s="105">
        <v>26000</v>
      </c>
    </row>
    <row r="20" spans="1:19" ht="19.5" customHeight="1">
      <c r="A20" s="10">
        <v>6</v>
      </c>
      <c r="B20" s="10">
        <v>6</v>
      </c>
      <c r="C20" s="43" t="s">
        <v>29</v>
      </c>
      <c r="D20" s="46" t="s">
        <v>33</v>
      </c>
      <c r="E20" s="47">
        <v>302100210475</v>
      </c>
      <c r="F20" s="5" t="s">
        <v>36</v>
      </c>
      <c r="G20" s="5" t="s">
        <v>42</v>
      </c>
      <c r="H20" s="8" t="s">
        <v>45</v>
      </c>
      <c r="I20" s="2" t="s">
        <v>99</v>
      </c>
      <c r="J20" s="2" t="s">
        <v>139</v>
      </c>
      <c r="K20" s="2">
        <v>0</v>
      </c>
      <c r="L20" s="2" t="s">
        <v>144</v>
      </c>
      <c r="M20" s="2" t="s">
        <v>151</v>
      </c>
      <c r="N20" s="2" t="s">
        <v>153</v>
      </c>
      <c r="O20" s="82" t="s">
        <v>156</v>
      </c>
      <c r="P20" s="110">
        <v>1</v>
      </c>
      <c r="Q20" s="115">
        <f t="shared" si="0"/>
        <v>2321</v>
      </c>
      <c r="R20" s="104">
        <v>2321</v>
      </c>
      <c r="S20" s="105">
        <v>2600</v>
      </c>
    </row>
    <row r="21" spans="1:19" ht="25.5">
      <c r="A21" s="10">
        <v>7</v>
      </c>
      <c r="B21" s="10">
        <v>10</v>
      </c>
      <c r="C21" s="43" t="s">
        <v>29</v>
      </c>
      <c r="D21" s="46" t="s">
        <v>33</v>
      </c>
      <c r="E21" s="47">
        <v>302100210475</v>
      </c>
      <c r="F21" s="5" t="s">
        <v>36</v>
      </c>
      <c r="G21" s="53" t="s">
        <v>46</v>
      </c>
      <c r="H21" s="63" t="s">
        <v>47</v>
      </c>
      <c r="I21" s="48" t="s">
        <v>100</v>
      </c>
      <c r="J21" s="2" t="s">
        <v>139</v>
      </c>
      <c r="K21" s="49">
        <v>0</v>
      </c>
      <c r="L21" s="2" t="s">
        <v>145</v>
      </c>
      <c r="M21" s="49" t="s">
        <v>151</v>
      </c>
      <c r="N21" s="2" t="s">
        <v>153</v>
      </c>
      <c r="O21" s="57" t="s">
        <v>157</v>
      </c>
      <c r="P21" s="110">
        <v>800</v>
      </c>
      <c r="Q21" s="115">
        <f t="shared" si="0"/>
        <v>1157.14375</v>
      </c>
      <c r="R21" s="104">
        <v>925715</v>
      </c>
      <c r="S21" s="105">
        <v>1036800</v>
      </c>
    </row>
    <row r="22" spans="1:19" ht="25.5">
      <c r="A22" s="10">
        <v>8</v>
      </c>
      <c r="B22" s="10">
        <v>11</v>
      </c>
      <c r="C22" s="43" t="s">
        <v>29</v>
      </c>
      <c r="D22" s="46" t="s">
        <v>33</v>
      </c>
      <c r="E22" s="47">
        <v>302100210475</v>
      </c>
      <c r="F22" s="5" t="s">
        <v>36</v>
      </c>
      <c r="G22" s="54" t="s">
        <v>48</v>
      </c>
      <c r="H22" s="63" t="s">
        <v>49</v>
      </c>
      <c r="I22" s="2" t="s">
        <v>101</v>
      </c>
      <c r="J22" s="2" t="s">
        <v>139</v>
      </c>
      <c r="K22" s="49">
        <v>100</v>
      </c>
      <c r="L22" s="49" t="s">
        <v>146</v>
      </c>
      <c r="M22" s="49" t="s">
        <v>151</v>
      </c>
      <c r="N22" s="2" t="s">
        <v>153</v>
      </c>
      <c r="O22" s="83" t="s">
        <v>158</v>
      </c>
      <c r="P22" s="110">
        <v>1740</v>
      </c>
      <c r="Q22" s="115">
        <f t="shared" si="0"/>
        <v>121.6132183908046</v>
      </c>
      <c r="R22" s="104">
        <v>211607</v>
      </c>
      <c r="S22" s="105">
        <v>237000</v>
      </c>
    </row>
    <row r="23" spans="1:19" ht="25.5">
      <c r="A23" s="10">
        <v>9</v>
      </c>
      <c r="B23" s="10">
        <v>154</v>
      </c>
      <c r="C23" s="43" t="s">
        <v>29</v>
      </c>
      <c r="D23" s="46" t="s">
        <v>33</v>
      </c>
      <c r="E23" s="47">
        <v>302100210475</v>
      </c>
      <c r="F23" s="5" t="s">
        <v>36</v>
      </c>
      <c r="G23" s="91" t="s">
        <v>148</v>
      </c>
      <c r="H23" s="64" t="s">
        <v>194</v>
      </c>
      <c r="I23" s="64" t="s">
        <v>194</v>
      </c>
      <c r="J23" s="2" t="s">
        <v>139</v>
      </c>
      <c r="K23" s="49">
        <v>0</v>
      </c>
      <c r="L23" s="49" t="s">
        <v>283</v>
      </c>
      <c r="M23" s="49" t="s">
        <v>151</v>
      </c>
      <c r="N23" s="2" t="s">
        <v>153</v>
      </c>
      <c r="O23" s="83" t="s">
        <v>155</v>
      </c>
      <c r="P23" s="110">
        <v>3</v>
      </c>
      <c r="Q23" s="115">
        <f t="shared" si="0"/>
        <v>176607</v>
      </c>
      <c r="R23" s="104">
        <v>529821</v>
      </c>
      <c r="S23" s="106">
        <v>593400</v>
      </c>
    </row>
    <row r="24" spans="1:19" ht="25.5">
      <c r="A24" s="10">
        <v>10</v>
      </c>
      <c r="B24" s="10">
        <v>155</v>
      </c>
      <c r="C24" s="43" t="s">
        <v>29</v>
      </c>
      <c r="D24" s="46" t="s">
        <v>33</v>
      </c>
      <c r="E24" s="47">
        <v>302100210475</v>
      </c>
      <c r="F24" s="5" t="s">
        <v>36</v>
      </c>
      <c r="G24" s="92" t="s">
        <v>196</v>
      </c>
      <c r="H24" s="100" t="s">
        <v>197</v>
      </c>
      <c r="I24" s="100" t="s">
        <v>197</v>
      </c>
      <c r="J24" s="2" t="s">
        <v>139</v>
      </c>
      <c r="K24" s="49">
        <v>0</v>
      </c>
      <c r="L24" s="49" t="s">
        <v>283</v>
      </c>
      <c r="M24" s="49" t="s">
        <v>151</v>
      </c>
      <c r="N24" s="2" t="s">
        <v>153</v>
      </c>
      <c r="O24" s="83" t="s">
        <v>155</v>
      </c>
      <c r="P24" s="110">
        <v>1</v>
      </c>
      <c r="Q24" s="115">
        <f t="shared" si="0"/>
        <v>89196</v>
      </c>
      <c r="R24" s="104">
        <v>89196</v>
      </c>
      <c r="S24" s="106">
        <v>99900</v>
      </c>
    </row>
    <row r="25" spans="1:19" ht="25.5">
      <c r="A25" s="10">
        <v>11</v>
      </c>
      <c r="B25" s="10">
        <v>156</v>
      </c>
      <c r="C25" s="43" t="s">
        <v>29</v>
      </c>
      <c r="D25" s="46" t="s">
        <v>33</v>
      </c>
      <c r="E25" s="47">
        <v>302100210475</v>
      </c>
      <c r="F25" s="5" t="s">
        <v>36</v>
      </c>
      <c r="G25" s="91" t="s">
        <v>198</v>
      </c>
      <c r="H25" s="100" t="s">
        <v>195</v>
      </c>
      <c r="I25" s="100" t="s">
        <v>195</v>
      </c>
      <c r="J25" s="2" t="s">
        <v>139</v>
      </c>
      <c r="K25" s="49">
        <v>0</v>
      </c>
      <c r="L25" s="49" t="s">
        <v>283</v>
      </c>
      <c r="M25" s="49" t="s">
        <v>151</v>
      </c>
      <c r="N25" s="2" t="s">
        <v>153</v>
      </c>
      <c r="O25" s="83" t="s">
        <v>155</v>
      </c>
      <c r="P25" s="110">
        <v>1</v>
      </c>
      <c r="Q25" s="115">
        <f t="shared" si="0"/>
        <v>80563</v>
      </c>
      <c r="R25" s="104">
        <v>80563</v>
      </c>
      <c r="S25" s="106">
        <v>90230</v>
      </c>
    </row>
    <row r="26" spans="1:19" ht="56.25" customHeight="1">
      <c r="A26" s="10">
        <v>12</v>
      </c>
      <c r="B26" s="10">
        <v>76</v>
      </c>
      <c r="C26" s="43" t="s">
        <v>29</v>
      </c>
      <c r="D26" s="46" t="s">
        <v>33</v>
      </c>
      <c r="E26" s="47">
        <v>302100210475</v>
      </c>
      <c r="F26" s="5" t="s">
        <v>36</v>
      </c>
      <c r="G26" s="93" t="s">
        <v>199</v>
      </c>
      <c r="H26" s="100" t="s">
        <v>211</v>
      </c>
      <c r="I26" s="72" t="s">
        <v>115</v>
      </c>
      <c r="J26" s="2" t="s">
        <v>139</v>
      </c>
      <c r="K26" s="49">
        <v>0</v>
      </c>
      <c r="L26" s="49" t="s">
        <v>283</v>
      </c>
      <c r="M26" s="49" t="s">
        <v>151</v>
      </c>
      <c r="N26" s="2" t="s">
        <v>153</v>
      </c>
      <c r="O26" s="83" t="s">
        <v>155</v>
      </c>
      <c r="P26" s="110">
        <v>4</v>
      </c>
      <c r="Q26" s="115">
        <f t="shared" si="0"/>
        <v>7767.75</v>
      </c>
      <c r="R26" s="104">
        <v>31071</v>
      </c>
      <c r="S26" s="106">
        <v>34800</v>
      </c>
    </row>
    <row r="27" spans="1:19" ht="25.5">
      <c r="A27" s="10">
        <v>13</v>
      </c>
      <c r="B27" s="10">
        <v>177</v>
      </c>
      <c r="C27" s="43" t="s">
        <v>29</v>
      </c>
      <c r="D27" s="46" t="s">
        <v>33</v>
      </c>
      <c r="E27" s="47">
        <v>302100210475</v>
      </c>
      <c r="F27" s="5" t="s">
        <v>36</v>
      </c>
      <c r="G27" s="93" t="s">
        <v>200</v>
      </c>
      <c r="H27" s="100" t="s">
        <v>212</v>
      </c>
      <c r="I27" s="2" t="s">
        <v>117</v>
      </c>
      <c r="J27" s="2" t="s">
        <v>139</v>
      </c>
      <c r="K27" s="49">
        <v>0</v>
      </c>
      <c r="L27" s="49" t="s">
        <v>283</v>
      </c>
      <c r="M27" s="49" t="s">
        <v>151</v>
      </c>
      <c r="N27" s="2" t="s">
        <v>153</v>
      </c>
      <c r="O27" s="83" t="s">
        <v>155</v>
      </c>
      <c r="P27" s="110">
        <v>1</v>
      </c>
      <c r="Q27" s="115">
        <f t="shared" si="0"/>
        <v>1786</v>
      </c>
      <c r="R27" s="104">
        <v>1786</v>
      </c>
      <c r="S27" s="106">
        <v>2000</v>
      </c>
    </row>
    <row r="28" spans="1:19" ht="25.5">
      <c r="A28" s="10">
        <v>14</v>
      </c>
      <c r="B28" s="10">
        <v>78</v>
      </c>
      <c r="C28" s="43" t="s">
        <v>29</v>
      </c>
      <c r="D28" s="46" t="s">
        <v>33</v>
      </c>
      <c r="E28" s="47">
        <v>302100210475</v>
      </c>
      <c r="F28" s="5" t="s">
        <v>36</v>
      </c>
      <c r="G28" s="93" t="s">
        <v>200</v>
      </c>
      <c r="H28" s="100" t="s">
        <v>213</v>
      </c>
      <c r="I28" s="2" t="s">
        <v>117</v>
      </c>
      <c r="J28" s="2" t="s">
        <v>139</v>
      </c>
      <c r="K28" s="49">
        <v>0</v>
      </c>
      <c r="L28" s="49" t="s">
        <v>283</v>
      </c>
      <c r="M28" s="49" t="s">
        <v>151</v>
      </c>
      <c r="N28" s="2" t="s">
        <v>153</v>
      </c>
      <c r="O28" s="83" t="s">
        <v>161</v>
      </c>
      <c r="P28" s="110">
        <v>10</v>
      </c>
      <c r="Q28" s="115">
        <f t="shared" si="0"/>
        <v>3928.6</v>
      </c>
      <c r="R28" s="104">
        <v>39286</v>
      </c>
      <c r="S28" s="106">
        <v>44000</v>
      </c>
    </row>
    <row r="29" spans="1:19" ht="42.75" customHeight="1">
      <c r="A29" s="10">
        <v>15</v>
      </c>
      <c r="B29" s="10">
        <v>77</v>
      </c>
      <c r="C29" s="43" t="s">
        <v>29</v>
      </c>
      <c r="D29" s="46" t="s">
        <v>33</v>
      </c>
      <c r="E29" s="47">
        <v>302100210475</v>
      </c>
      <c r="F29" s="5" t="s">
        <v>36</v>
      </c>
      <c r="G29" s="93" t="s">
        <v>200</v>
      </c>
      <c r="H29" s="100" t="s">
        <v>214</v>
      </c>
      <c r="I29" s="73" t="s">
        <v>116</v>
      </c>
      <c r="J29" s="2" t="s">
        <v>139</v>
      </c>
      <c r="K29" s="49">
        <v>0</v>
      </c>
      <c r="L29" s="49" t="s">
        <v>283</v>
      </c>
      <c r="M29" s="49" t="s">
        <v>151</v>
      </c>
      <c r="N29" s="2" t="s">
        <v>153</v>
      </c>
      <c r="O29" s="83" t="s">
        <v>161</v>
      </c>
      <c r="P29" s="110">
        <v>195</v>
      </c>
      <c r="Q29" s="115">
        <f t="shared" si="0"/>
        <v>141.43076923076924</v>
      </c>
      <c r="R29" s="104">
        <v>27579</v>
      </c>
      <c r="S29" s="106">
        <v>30888</v>
      </c>
    </row>
    <row r="30" spans="1:19" ht="25.5">
      <c r="A30" s="10">
        <v>16</v>
      </c>
      <c r="B30" s="10">
        <v>73</v>
      </c>
      <c r="C30" s="43" t="s">
        <v>29</v>
      </c>
      <c r="D30" s="46" t="s">
        <v>33</v>
      </c>
      <c r="E30" s="47">
        <v>302100210475</v>
      </c>
      <c r="F30" s="5" t="s">
        <v>36</v>
      </c>
      <c r="G30" s="93" t="s">
        <v>200</v>
      </c>
      <c r="H30" s="100" t="s">
        <v>63</v>
      </c>
      <c r="I30" s="73" t="s">
        <v>113</v>
      </c>
      <c r="J30" s="2" t="s">
        <v>139</v>
      </c>
      <c r="K30" s="49">
        <v>0</v>
      </c>
      <c r="L30" s="49" t="s">
        <v>283</v>
      </c>
      <c r="M30" s="49" t="s">
        <v>151</v>
      </c>
      <c r="N30" s="2" t="s">
        <v>153</v>
      </c>
      <c r="O30" s="83" t="s">
        <v>161</v>
      </c>
      <c r="P30" s="110">
        <v>20</v>
      </c>
      <c r="Q30" s="115">
        <f t="shared" si="0"/>
        <v>250</v>
      </c>
      <c r="R30" s="104">
        <v>5000</v>
      </c>
      <c r="S30" s="106">
        <v>5600</v>
      </c>
    </row>
    <row r="31" spans="1:19" ht="44.25" customHeight="1">
      <c r="A31" s="10">
        <v>17</v>
      </c>
      <c r="B31" s="10">
        <v>75</v>
      </c>
      <c r="C31" s="43" t="s">
        <v>29</v>
      </c>
      <c r="D31" s="46" t="s">
        <v>33</v>
      </c>
      <c r="E31" s="47">
        <v>302100210475</v>
      </c>
      <c r="F31" s="5" t="s">
        <v>36</v>
      </c>
      <c r="G31" s="93" t="s">
        <v>200</v>
      </c>
      <c r="H31" s="100" t="s">
        <v>215</v>
      </c>
      <c r="I31" s="70" t="s">
        <v>114</v>
      </c>
      <c r="J31" s="2" t="s">
        <v>139</v>
      </c>
      <c r="K31" s="49">
        <v>0</v>
      </c>
      <c r="L31" s="49" t="s">
        <v>283</v>
      </c>
      <c r="M31" s="49" t="s">
        <v>151</v>
      </c>
      <c r="N31" s="2" t="s">
        <v>153</v>
      </c>
      <c r="O31" s="83" t="s">
        <v>155</v>
      </c>
      <c r="P31" s="110">
        <v>1</v>
      </c>
      <c r="Q31" s="115">
        <f t="shared" si="0"/>
        <v>1250</v>
      </c>
      <c r="R31" s="104">
        <v>1250</v>
      </c>
      <c r="S31" s="106">
        <v>1400</v>
      </c>
    </row>
    <row r="32" spans="1:19" ht="25.5">
      <c r="A32" s="10">
        <v>18</v>
      </c>
      <c r="B32" s="10">
        <v>81</v>
      </c>
      <c r="C32" s="43" t="s">
        <v>29</v>
      </c>
      <c r="D32" s="46" t="s">
        <v>33</v>
      </c>
      <c r="E32" s="47">
        <v>302100210475</v>
      </c>
      <c r="F32" s="5" t="s">
        <v>36</v>
      </c>
      <c r="G32" s="93" t="s">
        <v>200</v>
      </c>
      <c r="H32" s="100" t="s">
        <v>216</v>
      </c>
      <c r="I32" s="74" t="s">
        <v>118</v>
      </c>
      <c r="J32" s="2" t="s">
        <v>139</v>
      </c>
      <c r="K32" s="49">
        <v>0</v>
      </c>
      <c r="L32" s="49" t="s">
        <v>283</v>
      </c>
      <c r="M32" s="49" t="s">
        <v>151</v>
      </c>
      <c r="N32" s="2" t="s">
        <v>153</v>
      </c>
      <c r="O32" s="83" t="s">
        <v>155</v>
      </c>
      <c r="P32" s="110">
        <v>10</v>
      </c>
      <c r="Q32" s="115">
        <f t="shared" si="0"/>
        <v>1875</v>
      </c>
      <c r="R32" s="104">
        <v>18750</v>
      </c>
      <c r="S32" s="106">
        <v>21000</v>
      </c>
    </row>
    <row r="33" spans="1:19" ht="25.5">
      <c r="A33" s="10">
        <v>19</v>
      </c>
      <c r="B33" s="10">
        <v>73</v>
      </c>
      <c r="C33" s="43" t="s">
        <v>29</v>
      </c>
      <c r="D33" s="46" t="s">
        <v>33</v>
      </c>
      <c r="E33" s="47">
        <v>302100210475</v>
      </c>
      <c r="F33" s="5" t="s">
        <v>36</v>
      </c>
      <c r="G33" s="93" t="s">
        <v>200</v>
      </c>
      <c r="H33" s="100" t="s">
        <v>214</v>
      </c>
      <c r="I33" s="74" t="s">
        <v>284</v>
      </c>
      <c r="J33" s="2" t="s">
        <v>139</v>
      </c>
      <c r="K33" s="49">
        <v>0</v>
      </c>
      <c r="L33" s="49" t="s">
        <v>283</v>
      </c>
      <c r="M33" s="49" t="s">
        <v>151</v>
      </c>
      <c r="N33" s="2" t="s">
        <v>153</v>
      </c>
      <c r="O33" s="83" t="s">
        <v>155</v>
      </c>
      <c r="P33" s="110">
        <v>64</v>
      </c>
      <c r="Q33" s="115">
        <f t="shared" si="0"/>
        <v>89.28125</v>
      </c>
      <c r="R33" s="104">
        <v>5714</v>
      </c>
      <c r="S33" s="106">
        <v>6400</v>
      </c>
    </row>
    <row r="34" spans="1:19" ht="25.5">
      <c r="A34" s="10">
        <v>20</v>
      </c>
      <c r="B34" s="10">
        <v>159</v>
      </c>
      <c r="C34" s="43" t="s">
        <v>29</v>
      </c>
      <c r="D34" s="46" t="s">
        <v>33</v>
      </c>
      <c r="E34" s="47">
        <v>302100210475</v>
      </c>
      <c r="F34" s="5" t="s">
        <v>36</v>
      </c>
      <c r="G34" s="94" t="s">
        <v>148</v>
      </c>
      <c r="H34" s="64" t="s">
        <v>194</v>
      </c>
      <c r="I34" s="48" t="s">
        <v>194</v>
      </c>
      <c r="J34" s="2" t="s">
        <v>139</v>
      </c>
      <c r="K34" s="49">
        <v>0</v>
      </c>
      <c r="L34" s="49" t="s">
        <v>283</v>
      </c>
      <c r="M34" s="49" t="s">
        <v>151</v>
      </c>
      <c r="N34" s="2" t="s">
        <v>153</v>
      </c>
      <c r="O34" s="83" t="s">
        <v>155</v>
      </c>
      <c r="P34" s="110">
        <v>2</v>
      </c>
      <c r="Q34" s="115">
        <f t="shared" si="0"/>
        <v>165268</v>
      </c>
      <c r="R34" s="104">
        <v>330536</v>
      </c>
      <c r="S34" s="106">
        <v>370200</v>
      </c>
    </row>
    <row r="35" spans="1:19" ht="38.25">
      <c r="A35" s="10">
        <v>21</v>
      </c>
      <c r="B35" s="10">
        <v>21</v>
      </c>
      <c r="C35" s="43" t="s">
        <v>29</v>
      </c>
      <c r="D35" s="46" t="s">
        <v>33</v>
      </c>
      <c r="E35" s="47">
        <v>302100210475</v>
      </c>
      <c r="F35" s="5" t="s">
        <v>36</v>
      </c>
      <c r="G35" s="95" t="s">
        <v>201</v>
      </c>
      <c r="H35" s="64" t="s">
        <v>217</v>
      </c>
      <c r="I35" s="49" t="s">
        <v>102</v>
      </c>
      <c r="J35" s="2" t="s">
        <v>139</v>
      </c>
      <c r="K35" s="49">
        <v>0</v>
      </c>
      <c r="L35" s="49" t="s">
        <v>144</v>
      </c>
      <c r="M35" s="49" t="s">
        <v>151</v>
      </c>
      <c r="N35" s="2" t="s">
        <v>153</v>
      </c>
      <c r="O35" s="83" t="s">
        <v>155</v>
      </c>
      <c r="P35" s="110">
        <v>8</v>
      </c>
      <c r="Q35" s="115">
        <f t="shared" si="0"/>
        <v>580.375</v>
      </c>
      <c r="R35" s="104">
        <v>4643</v>
      </c>
      <c r="S35" s="106">
        <v>5200</v>
      </c>
    </row>
    <row r="36" spans="1:19" ht="38.25">
      <c r="A36" s="10">
        <v>22</v>
      </c>
      <c r="B36" s="10">
        <v>22</v>
      </c>
      <c r="C36" s="43" t="s">
        <v>29</v>
      </c>
      <c r="D36" s="46" t="s">
        <v>33</v>
      </c>
      <c r="E36" s="47">
        <v>302100210475</v>
      </c>
      <c r="F36" s="5" t="s">
        <v>36</v>
      </c>
      <c r="G36" s="95" t="s">
        <v>201</v>
      </c>
      <c r="H36" s="64" t="s">
        <v>218</v>
      </c>
      <c r="I36" s="49" t="s">
        <v>102</v>
      </c>
      <c r="J36" s="2" t="s">
        <v>139</v>
      </c>
      <c r="K36" s="49">
        <v>0</v>
      </c>
      <c r="L36" s="49" t="s">
        <v>144</v>
      </c>
      <c r="M36" s="49" t="s">
        <v>151</v>
      </c>
      <c r="N36" s="2" t="s">
        <v>153</v>
      </c>
      <c r="O36" s="83" t="s">
        <v>155</v>
      </c>
      <c r="P36" s="110">
        <v>8</v>
      </c>
      <c r="Q36" s="115">
        <f t="shared" si="0"/>
        <v>1250</v>
      </c>
      <c r="R36" s="104">
        <v>10000</v>
      </c>
      <c r="S36" s="106">
        <v>11200</v>
      </c>
    </row>
    <row r="37" spans="1:19" ht="38.25">
      <c r="A37" s="10">
        <v>23</v>
      </c>
      <c r="B37" s="10">
        <v>23</v>
      </c>
      <c r="C37" s="43" t="s">
        <v>29</v>
      </c>
      <c r="D37" s="46" t="s">
        <v>33</v>
      </c>
      <c r="E37" s="47">
        <v>302100210475</v>
      </c>
      <c r="F37" s="5" t="s">
        <v>36</v>
      </c>
      <c r="G37" s="95" t="s">
        <v>201</v>
      </c>
      <c r="H37" s="64" t="s">
        <v>219</v>
      </c>
      <c r="I37" s="49" t="s">
        <v>102</v>
      </c>
      <c r="J37" s="2" t="s">
        <v>139</v>
      </c>
      <c r="K37" s="49">
        <v>0</v>
      </c>
      <c r="L37" s="49" t="s">
        <v>144</v>
      </c>
      <c r="M37" s="49" t="s">
        <v>151</v>
      </c>
      <c r="N37" s="2" t="s">
        <v>153</v>
      </c>
      <c r="O37" s="83" t="s">
        <v>155</v>
      </c>
      <c r="P37" s="110">
        <v>1</v>
      </c>
      <c r="Q37" s="115">
        <f t="shared" si="0"/>
        <v>5357</v>
      </c>
      <c r="R37" s="104">
        <v>5357</v>
      </c>
      <c r="S37" s="106">
        <v>6000</v>
      </c>
    </row>
    <row r="38" spans="1:19" ht="38.25">
      <c r="A38" s="10">
        <v>24</v>
      </c>
      <c r="B38" s="10">
        <v>13</v>
      </c>
      <c r="C38" s="43" t="s">
        <v>29</v>
      </c>
      <c r="D38" s="46" t="s">
        <v>33</v>
      </c>
      <c r="E38" s="47">
        <v>302100210475</v>
      </c>
      <c r="F38" s="5" t="s">
        <v>36</v>
      </c>
      <c r="G38" s="95" t="s">
        <v>201</v>
      </c>
      <c r="H38" s="64" t="s">
        <v>220</v>
      </c>
      <c r="I38" s="49" t="s">
        <v>102</v>
      </c>
      <c r="J38" s="2" t="s">
        <v>139</v>
      </c>
      <c r="K38" s="49">
        <v>0</v>
      </c>
      <c r="L38" s="49" t="s">
        <v>144</v>
      </c>
      <c r="M38" s="49" t="s">
        <v>151</v>
      </c>
      <c r="N38" s="2" t="s">
        <v>153</v>
      </c>
      <c r="O38" s="83" t="s">
        <v>155</v>
      </c>
      <c r="P38" s="110">
        <v>1</v>
      </c>
      <c r="Q38" s="115">
        <f t="shared" si="0"/>
        <v>107143</v>
      </c>
      <c r="R38" s="104">
        <v>107143</v>
      </c>
      <c r="S38" s="106">
        <v>120000</v>
      </c>
    </row>
    <row r="39" spans="1:19" ht="38.25">
      <c r="A39" s="10">
        <v>25</v>
      </c>
      <c r="B39" s="10">
        <v>25</v>
      </c>
      <c r="C39" s="43" t="s">
        <v>29</v>
      </c>
      <c r="D39" s="46" t="s">
        <v>33</v>
      </c>
      <c r="E39" s="47">
        <v>302100210475</v>
      </c>
      <c r="F39" s="5" t="s">
        <v>36</v>
      </c>
      <c r="G39" s="95" t="s">
        <v>201</v>
      </c>
      <c r="H39" s="64" t="s">
        <v>51</v>
      </c>
      <c r="I39" s="49" t="s">
        <v>102</v>
      </c>
      <c r="J39" s="2" t="s">
        <v>139</v>
      </c>
      <c r="K39" s="49">
        <v>0</v>
      </c>
      <c r="L39" s="49" t="s">
        <v>144</v>
      </c>
      <c r="M39" s="49" t="s">
        <v>151</v>
      </c>
      <c r="N39" s="2" t="s">
        <v>153</v>
      </c>
      <c r="O39" s="83" t="s">
        <v>155</v>
      </c>
      <c r="P39" s="110">
        <v>3</v>
      </c>
      <c r="Q39" s="115">
        <f t="shared" si="0"/>
        <v>268</v>
      </c>
      <c r="R39" s="104">
        <v>804</v>
      </c>
      <c r="S39" s="106">
        <v>900</v>
      </c>
    </row>
    <row r="40" spans="1:19" ht="38.25">
      <c r="A40" s="10">
        <v>26</v>
      </c>
      <c r="B40" s="10">
        <v>26</v>
      </c>
      <c r="C40" s="43" t="s">
        <v>29</v>
      </c>
      <c r="D40" s="46" t="s">
        <v>33</v>
      </c>
      <c r="E40" s="47">
        <v>302100210475</v>
      </c>
      <c r="F40" s="5" t="s">
        <v>36</v>
      </c>
      <c r="G40" s="95" t="s">
        <v>201</v>
      </c>
      <c r="H40" s="64" t="s">
        <v>221</v>
      </c>
      <c r="I40" s="49" t="s">
        <v>102</v>
      </c>
      <c r="J40" s="2" t="s">
        <v>139</v>
      </c>
      <c r="K40" s="49">
        <v>0</v>
      </c>
      <c r="L40" s="49" t="s">
        <v>144</v>
      </c>
      <c r="M40" s="49" t="s">
        <v>151</v>
      </c>
      <c r="N40" s="2" t="s">
        <v>153</v>
      </c>
      <c r="O40" s="83" t="s">
        <v>155</v>
      </c>
      <c r="P40" s="110">
        <v>4</v>
      </c>
      <c r="Q40" s="115">
        <f t="shared" si="0"/>
        <v>19642.75</v>
      </c>
      <c r="R40" s="104">
        <v>78571</v>
      </c>
      <c r="S40" s="106">
        <v>88000</v>
      </c>
    </row>
    <row r="41" spans="1:19" ht="38.25">
      <c r="A41" s="10">
        <v>27</v>
      </c>
      <c r="B41" s="10">
        <v>27</v>
      </c>
      <c r="C41" s="43" t="s">
        <v>29</v>
      </c>
      <c r="D41" s="46" t="s">
        <v>33</v>
      </c>
      <c r="E41" s="47">
        <v>302100210475</v>
      </c>
      <c r="F41" s="5" t="s">
        <v>36</v>
      </c>
      <c r="G41" s="95" t="s">
        <v>201</v>
      </c>
      <c r="H41" s="64" t="s">
        <v>222</v>
      </c>
      <c r="I41" s="49" t="s">
        <v>102</v>
      </c>
      <c r="J41" s="2" t="s">
        <v>139</v>
      </c>
      <c r="K41" s="49">
        <v>0</v>
      </c>
      <c r="L41" s="49" t="s">
        <v>144</v>
      </c>
      <c r="M41" s="49" t="s">
        <v>151</v>
      </c>
      <c r="N41" s="2" t="s">
        <v>153</v>
      </c>
      <c r="O41" s="83" t="s">
        <v>155</v>
      </c>
      <c r="P41" s="110">
        <v>1</v>
      </c>
      <c r="Q41" s="115">
        <f t="shared" si="0"/>
        <v>28214</v>
      </c>
      <c r="R41" s="104">
        <v>28214</v>
      </c>
      <c r="S41" s="106">
        <v>31600</v>
      </c>
    </row>
    <row r="42" spans="1:19" ht="38.25">
      <c r="A42" s="10">
        <v>28</v>
      </c>
      <c r="B42" s="10">
        <v>28</v>
      </c>
      <c r="C42" s="43" t="s">
        <v>29</v>
      </c>
      <c r="D42" s="46" t="s">
        <v>33</v>
      </c>
      <c r="E42" s="47">
        <v>302100210475</v>
      </c>
      <c r="F42" s="5" t="s">
        <v>36</v>
      </c>
      <c r="G42" s="95" t="s">
        <v>201</v>
      </c>
      <c r="H42" s="64" t="s">
        <v>223</v>
      </c>
      <c r="I42" s="49" t="s">
        <v>102</v>
      </c>
      <c r="J42" s="2" t="s">
        <v>139</v>
      </c>
      <c r="K42" s="49">
        <v>0</v>
      </c>
      <c r="L42" s="49" t="s">
        <v>144</v>
      </c>
      <c r="M42" s="49" t="s">
        <v>151</v>
      </c>
      <c r="N42" s="2" t="s">
        <v>153</v>
      </c>
      <c r="O42" s="83" t="s">
        <v>155</v>
      </c>
      <c r="P42" s="110">
        <v>1</v>
      </c>
      <c r="Q42" s="115">
        <f t="shared" si="0"/>
        <v>1071</v>
      </c>
      <c r="R42" s="104">
        <v>1071</v>
      </c>
      <c r="S42" s="106">
        <v>1200</v>
      </c>
    </row>
    <row r="43" spans="1:19" ht="38.25">
      <c r="A43" s="10">
        <v>29</v>
      </c>
      <c r="B43" s="10">
        <v>29</v>
      </c>
      <c r="C43" s="43" t="s">
        <v>29</v>
      </c>
      <c r="D43" s="46" t="s">
        <v>33</v>
      </c>
      <c r="E43" s="47">
        <v>302100210475</v>
      </c>
      <c r="F43" s="5" t="s">
        <v>36</v>
      </c>
      <c r="G43" s="95" t="s">
        <v>201</v>
      </c>
      <c r="H43" s="64" t="s">
        <v>224</v>
      </c>
      <c r="I43" s="49" t="s">
        <v>102</v>
      </c>
      <c r="J43" s="2" t="s">
        <v>139</v>
      </c>
      <c r="K43" s="49">
        <v>0</v>
      </c>
      <c r="L43" s="49" t="s">
        <v>144</v>
      </c>
      <c r="M43" s="49" t="s">
        <v>151</v>
      </c>
      <c r="N43" s="2" t="s">
        <v>153</v>
      </c>
      <c r="O43" s="83" t="s">
        <v>155</v>
      </c>
      <c r="P43" s="110">
        <v>1</v>
      </c>
      <c r="Q43" s="115">
        <f t="shared" si="0"/>
        <v>268</v>
      </c>
      <c r="R43" s="104">
        <v>268</v>
      </c>
      <c r="S43" s="106">
        <v>300</v>
      </c>
    </row>
    <row r="44" spans="1:19" ht="38.25">
      <c r="A44" s="10">
        <v>30</v>
      </c>
      <c r="B44" s="10">
        <v>30</v>
      </c>
      <c r="C44" s="43" t="s">
        <v>29</v>
      </c>
      <c r="D44" s="46" t="s">
        <v>33</v>
      </c>
      <c r="E44" s="47">
        <v>302100210475</v>
      </c>
      <c r="F44" s="5" t="s">
        <v>36</v>
      </c>
      <c r="G44" s="95" t="s">
        <v>201</v>
      </c>
      <c r="H44" s="64" t="s">
        <v>225</v>
      </c>
      <c r="I44" s="49" t="s">
        <v>102</v>
      </c>
      <c r="J44" s="2" t="s">
        <v>139</v>
      </c>
      <c r="K44" s="49">
        <v>0</v>
      </c>
      <c r="L44" s="49" t="s">
        <v>144</v>
      </c>
      <c r="M44" s="49" t="s">
        <v>151</v>
      </c>
      <c r="N44" s="2" t="s">
        <v>153</v>
      </c>
      <c r="O44" s="83" t="s">
        <v>155</v>
      </c>
      <c r="P44" s="110">
        <v>1</v>
      </c>
      <c r="Q44" s="115">
        <f t="shared" si="0"/>
        <v>45</v>
      </c>
      <c r="R44" s="104">
        <v>45</v>
      </c>
      <c r="S44" s="106">
        <v>50</v>
      </c>
    </row>
    <row r="45" spans="1:19" ht="38.25">
      <c r="A45" s="10">
        <v>31</v>
      </c>
      <c r="B45" s="10">
        <v>31</v>
      </c>
      <c r="C45" s="43" t="s">
        <v>29</v>
      </c>
      <c r="D45" s="46" t="s">
        <v>33</v>
      </c>
      <c r="E45" s="47">
        <v>302100210475</v>
      </c>
      <c r="F45" s="5" t="s">
        <v>36</v>
      </c>
      <c r="G45" s="95" t="s">
        <v>201</v>
      </c>
      <c r="H45" s="64" t="s">
        <v>226</v>
      </c>
      <c r="I45" s="49" t="s">
        <v>102</v>
      </c>
      <c r="J45" s="2" t="s">
        <v>139</v>
      </c>
      <c r="K45" s="49">
        <v>0</v>
      </c>
      <c r="L45" s="49" t="s">
        <v>144</v>
      </c>
      <c r="M45" s="49" t="s">
        <v>151</v>
      </c>
      <c r="N45" s="2" t="s">
        <v>153</v>
      </c>
      <c r="O45" s="83" t="s">
        <v>155</v>
      </c>
      <c r="P45" s="110">
        <v>1</v>
      </c>
      <c r="Q45" s="115">
        <f t="shared" si="0"/>
        <v>1339</v>
      </c>
      <c r="R45" s="104">
        <v>1339</v>
      </c>
      <c r="S45" s="106">
        <v>1500</v>
      </c>
    </row>
    <row r="46" spans="1:19" ht="38.25">
      <c r="A46" s="10">
        <v>32</v>
      </c>
      <c r="B46" s="10">
        <v>32</v>
      </c>
      <c r="C46" s="43" t="s">
        <v>29</v>
      </c>
      <c r="D46" s="46" t="s">
        <v>33</v>
      </c>
      <c r="E46" s="47">
        <v>302100210475</v>
      </c>
      <c r="F46" s="5" t="s">
        <v>36</v>
      </c>
      <c r="G46" s="95" t="s">
        <v>201</v>
      </c>
      <c r="H46" s="64" t="s">
        <v>227</v>
      </c>
      <c r="I46" s="49" t="s">
        <v>102</v>
      </c>
      <c r="J46" s="2" t="s">
        <v>139</v>
      </c>
      <c r="K46" s="49">
        <v>0</v>
      </c>
      <c r="L46" s="49" t="s">
        <v>144</v>
      </c>
      <c r="M46" s="49" t="s">
        <v>151</v>
      </c>
      <c r="N46" s="2" t="s">
        <v>153</v>
      </c>
      <c r="O46" s="83" t="s">
        <v>155</v>
      </c>
      <c r="P46" s="110">
        <v>10</v>
      </c>
      <c r="Q46" s="115">
        <f t="shared" si="0"/>
        <v>535.7</v>
      </c>
      <c r="R46" s="104">
        <v>5357</v>
      </c>
      <c r="S46" s="106">
        <v>6000</v>
      </c>
    </row>
    <row r="47" spans="1:19" ht="38.25">
      <c r="A47" s="10">
        <v>33</v>
      </c>
      <c r="B47" s="10">
        <v>26</v>
      </c>
      <c r="C47" s="43" t="s">
        <v>29</v>
      </c>
      <c r="D47" s="46" t="s">
        <v>33</v>
      </c>
      <c r="E47" s="47">
        <v>302100210475</v>
      </c>
      <c r="F47" s="5" t="s">
        <v>36</v>
      </c>
      <c r="G47" s="95" t="s">
        <v>201</v>
      </c>
      <c r="H47" s="64" t="s">
        <v>52</v>
      </c>
      <c r="I47" s="49" t="s">
        <v>102</v>
      </c>
      <c r="J47" s="2" t="s">
        <v>139</v>
      </c>
      <c r="K47" s="49">
        <v>0</v>
      </c>
      <c r="L47" s="49" t="s">
        <v>144</v>
      </c>
      <c r="M47" s="49" t="s">
        <v>151</v>
      </c>
      <c r="N47" s="2" t="s">
        <v>153</v>
      </c>
      <c r="O47" s="83" t="s">
        <v>155</v>
      </c>
      <c r="P47" s="110">
        <v>2</v>
      </c>
      <c r="Q47" s="115">
        <f t="shared" si="0"/>
        <v>339.5</v>
      </c>
      <c r="R47" s="104">
        <v>679</v>
      </c>
      <c r="S47" s="106">
        <v>760</v>
      </c>
    </row>
    <row r="48" spans="1:19" ht="38.25">
      <c r="A48" s="10">
        <v>34</v>
      </c>
      <c r="B48" s="10">
        <v>27</v>
      </c>
      <c r="C48" s="43" t="s">
        <v>29</v>
      </c>
      <c r="D48" s="46" t="s">
        <v>33</v>
      </c>
      <c r="E48" s="47">
        <v>302100210475</v>
      </c>
      <c r="F48" s="5" t="s">
        <v>36</v>
      </c>
      <c r="G48" s="95" t="s">
        <v>201</v>
      </c>
      <c r="H48" s="64" t="s">
        <v>228</v>
      </c>
      <c r="I48" s="49" t="s">
        <v>102</v>
      </c>
      <c r="J48" s="2" t="s">
        <v>139</v>
      </c>
      <c r="K48" s="49">
        <v>0</v>
      </c>
      <c r="L48" s="49" t="s">
        <v>144</v>
      </c>
      <c r="M48" s="49" t="s">
        <v>151</v>
      </c>
      <c r="N48" s="2" t="s">
        <v>153</v>
      </c>
      <c r="O48" s="83" t="s">
        <v>155</v>
      </c>
      <c r="P48" s="110">
        <v>1</v>
      </c>
      <c r="Q48" s="115">
        <f t="shared" si="0"/>
        <v>1696</v>
      </c>
      <c r="R48" s="104">
        <v>1696</v>
      </c>
      <c r="S48" s="106">
        <v>1900</v>
      </c>
    </row>
    <row r="49" spans="1:19" ht="38.25">
      <c r="A49" s="10">
        <v>35</v>
      </c>
      <c r="B49" s="10">
        <v>28</v>
      </c>
      <c r="C49" s="43" t="s">
        <v>29</v>
      </c>
      <c r="D49" s="46" t="s">
        <v>33</v>
      </c>
      <c r="E49" s="47">
        <v>302100210475</v>
      </c>
      <c r="F49" s="5" t="s">
        <v>36</v>
      </c>
      <c r="G49" s="95" t="s">
        <v>201</v>
      </c>
      <c r="H49" s="64" t="s">
        <v>53</v>
      </c>
      <c r="I49" s="49" t="s">
        <v>102</v>
      </c>
      <c r="J49" s="2" t="s">
        <v>139</v>
      </c>
      <c r="K49" s="49">
        <v>0</v>
      </c>
      <c r="L49" s="49" t="s">
        <v>144</v>
      </c>
      <c r="M49" s="49" t="s">
        <v>151</v>
      </c>
      <c r="N49" s="2" t="s">
        <v>153</v>
      </c>
      <c r="O49" s="83" t="s">
        <v>155</v>
      </c>
      <c r="P49" s="110">
        <v>2</v>
      </c>
      <c r="Q49" s="115">
        <f t="shared" si="0"/>
        <v>178.5</v>
      </c>
      <c r="R49" s="104">
        <v>357</v>
      </c>
      <c r="S49" s="106">
        <v>400</v>
      </c>
    </row>
    <row r="50" spans="1:19" ht="38.25">
      <c r="A50" s="10">
        <v>36</v>
      </c>
      <c r="B50" s="10">
        <v>36</v>
      </c>
      <c r="C50" s="43" t="s">
        <v>29</v>
      </c>
      <c r="D50" s="46" t="s">
        <v>33</v>
      </c>
      <c r="E50" s="47">
        <v>302100210475</v>
      </c>
      <c r="F50" s="5" t="s">
        <v>36</v>
      </c>
      <c r="G50" s="95" t="s">
        <v>201</v>
      </c>
      <c r="H50" s="64" t="s">
        <v>229</v>
      </c>
      <c r="I50" s="49" t="s">
        <v>102</v>
      </c>
      <c r="J50" s="2" t="s">
        <v>139</v>
      </c>
      <c r="K50" s="49">
        <v>0</v>
      </c>
      <c r="L50" s="49" t="s">
        <v>144</v>
      </c>
      <c r="M50" s="49" t="s">
        <v>151</v>
      </c>
      <c r="N50" s="2" t="s">
        <v>153</v>
      </c>
      <c r="O50" s="83" t="s">
        <v>155</v>
      </c>
      <c r="P50" s="110">
        <v>1</v>
      </c>
      <c r="Q50" s="115">
        <f t="shared" si="0"/>
        <v>89</v>
      </c>
      <c r="R50" s="104">
        <v>89</v>
      </c>
      <c r="S50" s="106">
        <v>100</v>
      </c>
    </row>
    <row r="51" spans="1:19" ht="38.25">
      <c r="A51" s="10">
        <v>37</v>
      </c>
      <c r="B51" s="10">
        <v>37</v>
      </c>
      <c r="C51" s="43" t="s">
        <v>29</v>
      </c>
      <c r="D51" s="46" t="s">
        <v>33</v>
      </c>
      <c r="E51" s="47">
        <v>302100210475</v>
      </c>
      <c r="F51" s="5" t="s">
        <v>36</v>
      </c>
      <c r="G51" s="95" t="s">
        <v>201</v>
      </c>
      <c r="H51" s="64" t="s">
        <v>230</v>
      </c>
      <c r="I51" s="49" t="s">
        <v>102</v>
      </c>
      <c r="J51" s="2" t="s">
        <v>139</v>
      </c>
      <c r="K51" s="49">
        <v>0</v>
      </c>
      <c r="L51" s="49" t="s">
        <v>144</v>
      </c>
      <c r="M51" s="49" t="s">
        <v>151</v>
      </c>
      <c r="N51" s="2" t="s">
        <v>153</v>
      </c>
      <c r="O51" s="83" t="s">
        <v>155</v>
      </c>
      <c r="P51" s="110">
        <v>1</v>
      </c>
      <c r="Q51" s="115">
        <f t="shared" si="0"/>
        <v>89</v>
      </c>
      <c r="R51" s="104">
        <v>89</v>
      </c>
      <c r="S51" s="106">
        <v>100</v>
      </c>
    </row>
    <row r="52" spans="1:19" ht="38.25">
      <c r="A52" s="10">
        <v>38</v>
      </c>
      <c r="B52" s="10">
        <v>38</v>
      </c>
      <c r="C52" s="43" t="s">
        <v>29</v>
      </c>
      <c r="D52" s="46" t="s">
        <v>33</v>
      </c>
      <c r="E52" s="47">
        <v>302100210475</v>
      </c>
      <c r="F52" s="5" t="s">
        <v>36</v>
      </c>
      <c r="G52" s="95" t="s">
        <v>201</v>
      </c>
      <c r="H52" s="64" t="s">
        <v>231</v>
      </c>
      <c r="I52" s="49" t="s">
        <v>102</v>
      </c>
      <c r="J52" s="2" t="s">
        <v>139</v>
      </c>
      <c r="K52" s="49">
        <v>0</v>
      </c>
      <c r="L52" s="49" t="s">
        <v>144</v>
      </c>
      <c r="M52" s="49" t="s">
        <v>151</v>
      </c>
      <c r="N52" s="2" t="s">
        <v>153</v>
      </c>
      <c r="O52" s="83" t="s">
        <v>155</v>
      </c>
      <c r="P52" s="110">
        <v>1</v>
      </c>
      <c r="Q52" s="115">
        <f t="shared" si="0"/>
        <v>6071</v>
      </c>
      <c r="R52" s="104">
        <v>6071</v>
      </c>
      <c r="S52" s="106">
        <v>6800</v>
      </c>
    </row>
    <row r="53" spans="1:19" ht="38.25">
      <c r="A53" s="10">
        <v>39</v>
      </c>
      <c r="B53" s="10">
        <v>39</v>
      </c>
      <c r="C53" s="43" t="s">
        <v>29</v>
      </c>
      <c r="D53" s="46" t="s">
        <v>33</v>
      </c>
      <c r="E53" s="47">
        <v>302100210475</v>
      </c>
      <c r="F53" s="5" t="s">
        <v>36</v>
      </c>
      <c r="G53" s="95" t="s">
        <v>201</v>
      </c>
      <c r="H53" s="64" t="s">
        <v>232</v>
      </c>
      <c r="I53" s="49" t="s">
        <v>102</v>
      </c>
      <c r="J53" s="2" t="s">
        <v>139</v>
      </c>
      <c r="K53" s="49">
        <v>0</v>
      </c>
      <c r="L53" s="49" t="s">
        <v>144</v>
      </c>
      <c r="M53" s="49" t="s">
        <v>151</v>
      </c>
      <c r="N53" s="2" t="s">
        <v>153</v>
      </c>
      <c r="O53" s="83" t="s">
        <v>155</v>
      </c>
      <c r="P53" s="110">
        <v>1</v>
      </c>
      <c r="Q53" s="115">
        <f t="shared" si="0"/>
        <v>268</v>
      </c>
      <c r="R53" s="104">
        <v>268</v>
      </c>
      <c r="S53" s="106">
        <v>300</v>
      </c>
    </row>
    <row r="54" spans="1:19" ht="38.25">
      <c r="A54" s="10">
        <v>40</v>
      </c>
      <c r="B54" s="10">
        <v>40</v>
      </c>
      <c r="C54" s="43" t="s">
        <v>29</v>
      </c>
      <c r="D54" s="46" t="s">
        <v>33</v>
      </c>
      <c r="E54" s="47">
        <v>302100210475</v>
      </c>
      <c r="F54" s="5" t="s">
        <v>36</v>
      </c>
      <c r="G54" s="95" t="s">
        <v>50</v>
      </c>
      <c r="H54" s="64" t="s">
        <v>233</v>
      </c>
      <c r="I54" s="49" t="s">
        <v>102</v>
      </c>
      <c r="J54" s="2" t="s">
        <v>139</v>
      </c>
      <c r="K54" s="49">
        <v>0</v>
      </c>
      <c r="L54" s="49" t="s">
        <v>144</v>
      </c>
      <c r="M54" s="49" t="s">
        <v>151</v>
      </c>
      <c r="N54" s="2" t="s">
        <v>153</v>
      </c>
      <c r="O54" s="83" t="s">
        <v>155</v>
      </c>
      <c r="P54" s="110">
        <v>1</v>
      </c>
      <c r="Q54" s="115">
        <f t="shared" si="0"/>
        <v>7143</v>
      </c>
      <c r="R54" s="104">
        <v>7143</v>
      </c>
      <c r="S54" s="106">
        <v>8000</v>
      </c>
    </row>
    <row r="55" spans="1:19" ht="38.25">
      <c r="A55" s="10">
        <v>41</v>
      </c>
      <c r="B55" s="10">
        <v>41</v>
      </c>
      <c r="C55" s="43" t="s">
        <v>29</v>
      </c>
      <c r="D55" s="46" t="s">
        <v>33</v>
      </c>
      <c r="E55" s="47">
        <v>302100210475</v>
      </c>
      <c r="F55" s="5" t="s">
        <v>36</v>
      </c>
      <c r="G55" s="95" t="s">
        <v>201</v>
      </c>
      <c r="H55" s="64" t="s">
        <v>234</v>
      </c>
      <c r="I55" s="49" t="s">
        <v>102</v>
      </c>
      <c r="J55" s="2" t="s">
        <v>139</v>
      </c>
      <c r="K55" s="49">
        <v>0</v>
      </c>
      <c r="L55" s="49" t="s">
        <v>144</v>
      </c>
      <c r="M55" s="49" t="s">
        <v>151</v>
      </c>
      <c r="N55" s="2" t="s">
        <v>153</v>
      </c>
      <c r="O55" s="83" t="s">
        <v>155</v>
      </c>
      <c r="P55" s="110">
        <v>8</v>
      </c>
      <c r="Q55" s="115">
        <f t="shared" si="0"/>
        <v>2098.25</v>
      </c>
      <c r="R55" s="104">
        <v>16786</v>
      </c>
      <c r="S55" s="106">
        <v>18800</v>
      </c>
    </row>
    <row r="56" spans="1:19" ht="38.25">
      <c r="A56" s="10">
        <v>42</v>
      </c>
      <c r="B56" s="10">
        <v>42</v>
      </c>
      <c r="C56" s="43" t="s">
        <v>29</v>
      </c>
      <c r="D56" s="46" t="s">
        <v>33</v>
      </c>
      <c r="E56" s="47">
        <v>302100210475</v>
      </c>
      <c r="F56" s="5" t="s">
        <v>36</v>
      </c>
      <c r="G56" s="95" t="s">
        <v>201</v>
      </c>
      <c r="H56" s="64" t="s">
        <v>235</v>
      </c>
      <c r="I56" s="49" t="s">
        <v>102</v>
      </c>
      <c r="J56" s="2" t="s">
        <v>139</v>
      </c>
      <c r="K56" s="49">
        <v>0</v>
      </c>
      <c r="L56" s="49" t="s">
        <v>144</v>
      </c>
      <c r="M56" s="49" t="s">
        <v>151</v>
      </c>
      <c r="N56" s="2" t="s">
        <v>153</v>
      </c>
      <c r="O56" s="83" t="s">
        <v>155</v>
      </c>
      <c r="P56" s="110">
        <v>1</v>
      </c>
      <c r="Q56" s="115">
        <f t="shared" si="0"/>
        <v>982</v>
      </c>
      <c r="R56" s="104">
        <v>982</v>
      </c>
      <c r="S56" s="106">
        <v>1100</v>
      </c>
    </row>
    <row r="57" spans="1:19" ht="25.5">
      <c r="A57" s="10">
        <v>43</v>
      </c>
      <c r="B57" s="10">
        <v>43</v>
      </c>
      <c r="C57" s="43" t="s">
        <v>29</v>
      </c>
      <c r="D57" s="46" t="s">
        <v>33</v>
      </c>
      <c r="E57" s="47">
        <v>302100210475</v>
      </c>
      <c r="F57" s="5" t="s">
        <v>36</v>
      </c>
      <c r="G57" s="95" t="s">
        <v>201</v>
      </c>
      <c r="H57" s="64" t="s">
        <v>272</v>
      </c>
      <c r="I57" s="2" t="s">
        <v>278</v>
      </c>
      <c r="J57" s="2" t="s">
        <v>139</v>
      </c>
      <c r="K57" s="49">
        <v>0</v>
      </c>
      <c r="L57" s="49" t="s">
        <v>144</v>
      </c>
      <c r="M57" s="49" t="s">
        <v>151</v>
      </c>
      <c r="N57" s="2" t="s">
        <v>153</v>
      </c>
      <c r="O57" s="83" t="s">
        <v>155</v>
      </c>
      <c r="P57" s="110">
        <v>200</v>
      </c>
      <c r="Q57" s="115">
        <f t="shared" si="0"/>
        <v>110</v>
      </c>
      <c r="R57" s="104">
        <v>22000</v>
      </c>
      <c r="S57" s="106">
        <v>22000</v>
      </c>
    </row>
    <row r="58" spans="1:19" ht="38.25">
      <c r="A58" s="10">
        <v>44</v>
      </c>
      <c r="B58" s="10">
        <v>44</v>
      </c>
      <c r="C58" s="43" t="s">
        <v>29</v>
      </c>
      <c r="D58" s="46" t="s">
        <v>33</v>
      </c>
      <c r="E58" s="47">
        <v>302100210475</v>
      </c>
      <c r="F58" s="5" t="s">
        <v>36</v>
      </c>
      <c r="G58" s="95" t="s">
        <v>201</v>
      </c>
      <c r="H58" s="64" t="s">
        <v>236</v>
      </c>
      <c r="I58" s="49" t="s">
        <v>102</v>
      </c>
      <c r="J58" s="2" t="s">
        <v>139</v>
      </c>
      <c r="K58" s="49">
        <v>0</v>
      </c>
      <c r="L58" s="49" t="s">
        <v>144</v>
      </c>
      <c r="M58" s="49" t="s">
        <v>151</v>
      </c>
      <c r="N58" s="2" t="s">
        <v>153</v>
      </c>
      <c r="O58" s="83" t="s">
        <v>155</v>
      </c>
      <c r="P58" s="110">
        <v>4</v>
      </c>
      <c r="Q58" s="115">
        <f t="shared" si="0"/>
        <v>44.75</v>
      </c>
      <c r="R58" s="104">
        <v>179</v>
      </c>
      <c r="S58" s="106">
        <v>200</v>
      </c>
    </row>
    <row r="59" spans="1:19" ht="38.25">
      <c r="A59" s="10">
        <v>45</v>
      </c>
      <c r="B59" s="10">
        <v>45</v>
      </c>
      <c r="C59" s="43" t="s">
        <v>29</v>
      </c>
      <c r="D59" s="46" t="s">
        <v>33</v>
      </c>
      <c r="E59" s="47">
        <v>302100210475</v>
      </c>
      <c r="F59" s="5" t="s">
        <v>36</v>
      </c>
      <c r="G59" s="95" t="s">
        <v>201</v>
      </c>
      <c r="H59" s="64" t="s">
        <v>237</v>
      </c>
      <c r="I59" s="49" t="s">
        <v>102</v>
      </c>
      <c r="J59" s="2" t="s">
        <v>139</v>
      </c>
      <c r="K59" s="49">
        <v>0</v>
      </c>
      <c r="L59" s="49" t="s">
        <v>144</v>
      </c>
      <c r="M59" s="49" t="s">
        <v>151</v>
      </c>
      <c r="N59" s="2" t="s">
        <v>153</v>
      </c>
      <c r="O59" s="83" t="s">
        <v>155</v>
      </c>
      <c r="P59" s="110">
        <v>4</v>
      </c>
      <c r="Q59" s="115">
        <f t="shared" si="0"/>
        <v>26.75</v>
      </c>
      <c r="R59" s="104">
        <v>107</v>
      </c>
      <c r="S59" s="106">
        <v>120</v>
      </c>
    </row>
    <row r="60" spans="1:19" ht="38.25">
      <c r="A60" s="10">
        <v>46</v>
      </c>
      <c r="B60" s="10">
        <v>46</v>
      </c>
      <c r="C60" s="43" t="s">
        <v>29</v>
      </c>
      <c r="D60" s="46" t="s">
        <v>33</v>
      </c>
      <c r="E60" s="47">
        <v>302100210475</v>
      </c>
      <c r="F60" s="5" t="s">
        <v>36</v>
      </c>
      <c r="G60" s="95" t="s">
        <v>201</v>
      </c>
      <c r="H60" s="64" t="s">
        <v>221</v>
      </c>
      <c r="I60" s="49" t="s">
        <v>102</v>
      </c>
      <c r="J60" s="2" t="s">
        <v>139</v>
      </c>
      <c r="K60" s="49">
        <v>0</v>
      </c>
      <c r="L60" s="49" t="s">
        <v>144</v>
      </c>
      <c r="M60" s="49" t="s">
        <v>151</v>
      </c>
      <c r="N60" s="2" t="s">
        <v>153</v>
      </c>
      <c r="O60" s="83" t="s">
        <v>155</v>
      </c>
      <c r="P60" s="110">
        <v>1</v>
      </c>
      <c r="Q60" s="115">
        <f t="shared" si="0"/>
        <v>19643</v>
      </c>
      <c r="R60" s="104">
        <v>19643</v>
      </c>
      <c r="S60" s="106">
        <v>22000</v>
      </c>
    </row>
    <row r="61" spans="1:19" ht="38.25">
      <c r="A61" s="10">
        <v>47</v>
      </c>
      <c r="B61" s="10">
        <v>47</v>
      </c>
      <c r="C61" s="43" t="s">
        <v>29</v>
      </c>
      <c r="D61" s="46" t="s">
        <v>33</v>
      </c>
      <c r="E61" s="47">
        <v>302100210475</v>
      </c>
      <c r="F61" s="5" t="s">
        <v>36</v>
      </c>
      <c r="G61" s="95" t="s">
        <v>201</v>
      </c>
      <c r="H61" s="64" t="s">
        <v>238</v>
      </c>
      <c r="I61" s="49" t="s">
        <v>102</v>
      </c>
      <c r="J61" s="2" t="s">
        <v>139</v>
      </c>
      <c r="K61" s="49">
        <v>0</v>
      </c>
      <c r="L61" s="49" t="s">
        <v>144</v>
      </c>
      <c r="M61" s="49" t="s">
        <v>151</v>
      </c>
      <c r="N61" s="2" t="s">
        <v>153</v>
      </c>
      <c r="O61" s="83" t="s">
        <v>155</v>
      </c>
      <c r="P61" s="110">
        <v>1</v>
      </c>
      <c r="Q61" s="115">
        <f t="shared" si="0"/>
        <v>7768</v>
      </c>
      <c r="R61" s="104">
        <v>7768</v>
      </c>
      <c r="S61" s="106">
        <v>8700</v>
      </c>
    </row>
    <row r="62" spans="1:19" ht="38.25">
      <c r="A62" s="10">
        <v>48</v>
      </c>
      <c r="B62" s="10">
        <v>48</v>
      </c>
      <c r="C62" s="43" t="s">
        <v>29</v>
      </c>
      <c r="D62" s="46" t="s">
        <v>33</v>
      </c>
      <c r="E62" s="47">
        <v>302100210475</v>
      </c>
      <c r="F62" s="5" t="s">
        <v>36</v>
      </c>
      <c r="G62" s="95" t="s">
        <v>201</v>
      </c>
      <c r="H62" s="64" t="s">
        <v>239</v>
      </c>
      <c r="I62" s="49" t="s">
        <v>102</v>
      </c>
      <c r="J62" s="2" t="s">
        <v>139</v>
      </c>
      <c r="K62" s="49">
        <v>0</v>
      </c>
      <c r="L62" s="49" t="s">
        <v>144</v>
      </c>
      <c r="M62" s="49" t="s">
        <v>151</v>
      </c>
      <c r="N62" s="2" t="s">
        <v>153</v>
      </c>
      <c r="O62" s="83" t="s">
        <v>155</v>
      </c>
      <c r="P62" s="110">
        <v>2</v>
      </c>
      <c r="Q62" s="115">
        <f t="shared" si="0"/>
        <v>23928.5</v>
      </c>
      <c r="R62" s="104">
        <v>47857</v>
      </c>
      <c r="S62" s="106">
        <v>53600</v>
      </c>
    </row>
    <row r="63" spans="1:19" ht="38.25">
      <c r="A63" s="10">
        <v>49</v>
      </c>
      <c r="B63" s="10">
        <v>17</v>
      </c>
      <c r="C63" s="43" t="s">
        <v>29</v>
      </c>
      <c r="D63" s="46" t="s">
        <v>33</v>
      </c>
      <c r="E63" s="47">
        <v>302100210475</v>
      </c>
      <c r="F63" s="5" t="s">
        <v>36</v>
      </c>
      <c r="G63" s="95" t="s">
        <v>201</v>
      </c>
      <c r="H63" s="64" t="s">
        <v>51</v>
      </c>
      <c r="I63" s="49" t="s">
        <v>102</v>
      </c>
      <c r="J63" s="2" t="s">
        <v>139</v>
      </c>
      <c r="K63" s="49">
        <v>0</v>
      </c>
      <c r="L63" s="49" t="s">
        <v>144</v>
      </c>
      <c r="M63" s="49" t="s">
        <v>151</v>
      </c>
      <c r="N63" s="2" t="s">
        <v>153</v>
      </c>
      <c r="O63" s="83" t="s">
        <v>155</v>
      </c>
      <c r="P63" s="110">
        <v>2</v>
      </c>
      <c r="Q63" s="115">
        <f t="shared" si="0"/>
        <v>268</v>
      </c>
      <c r="R63" s="104">
        <v>536</v>
      </c>
      <c r="S63" s="106">
        <v>600</v>
      </c>
    </row>
    <row r="64" spans="1:19" ht="38.25">
      <c r="A64" s="10">
        <v>50</v>
      </c>
      <c r="B64" s="10">
        <v>50</v>
      </c>
      <c r="C64" s="43" t="s">
        <v>29</v>
      </c>
      <c r="D64" s="46" t="s">
        <v>33</v>
      </c>
      <c r="E64" s="47">
        <v>302100210475</v>
      </c>
      <c r="F64" s="5" t="s">
        <v>36</v>
      </c>
      <c r="G64" s="95" t="s">
        <v>201</v>
      </c>
      <c r="H64" s="64" t="s">
        <v>240</v>
      </c>
      <c r="I64" s="49" t="s">
        <v>102</v>
      </c>
      <c r="J64" s="2" t="s">
        <v>139</v>
      </c>
      <c r="K64" s="49">
        <v>0</v>
      </c>
      <c r="L64" s="49" t="s">
        <v>144</v>
      </c>
      <c r="M64" s="49" t="s">
        <v>151</v>
      </c>
      <c r="N64" s="2" t="s">
        <v>153</v>
      </c>
      <c r="O64" s="83" t="s">
        <v>155</v>
      </c>
      <c r="P64" s="110">
        <v>1</v>
      </c>
      <c r="Q64" s="115">
        <f t="shared" si="0"/>
        <v>268</v>
      </c>
      <c r="R64" s="104">
        <v>268</v>
      </c>
      <c r="S64" s="106">
        <v>300</v>
      </c>
    </row>
    <row r="65" spans="1:19" ht="25.5">
      <c r="A65" s="10">
        <v>51</v>
      </c>
      <c r="B65" s="10">
        <v>51</v>
      </c>
      <c r="C65" s="43" t="s">
        <v>29</v>
      </c>
      <c r="D65" s="46" t="s">
        <v>33</v>
      </c>
      <c r="E65" s="47">
        <v>302100210475</v>
      </c>
      <c r="F65" s="5" t="s">
        <v>36</v>
      </c>
      <c r="G65" s="94" t="s">
        <v>54</v>
      </c>
      <c r="H65" s="64" t="s">
        <v>241</v>
      </c>
      <c r="I65" s="13" t="s">
        <v>280</v>
      </c>
      <c r="J65" s="2" t="s">
        <v>139</v>
      </c>
      <c r="K65" s="49">
        <v>0</v>
      </c>
      <c r="L65" s="49" t="s">
        <v>288</v>
      </c>
      <c r="M65" s="49" t="s">
        <v>151</v>
      </c>
      <c r="N65" s="2" t="s">
        <v>153</v>
      </c>
      <c r="O65" s="83" t="s">
        <v>155</v>
      </c>
      <c r="P65" s="110">
        <v>3</v>
      </c>
      <c r="Q65" s="115">
        <f t="shared" si="0"/>
        <v>4196.333333333333</v>
      </c>
      <c r="R65" s="104">
        <v>12589</v>
      </c>
      <c r="S65" s="106">
        <v>14100</v>
      </c>
    </row>
    <row r="66" spans="1:19" ht="25.5">
      <c r="A66" s="10">
        <v>52</v>
      </c>
      <c r="B66" s="10">
        <v>52</v>
      </c>
      <c r="C66" s="43" t="s">
        <v>29</v>
      </c>
      <c r="D66" s="46" t="s">
        <v>33</v>
      </c>
      <c r="E66" s="47">
        <v>302100210475</v>
      </c>
      <c r="F66" s="5" t="s">
        <v>36</v>
      </c>
      <c r="G66" s="94" t="s">
        <v>54</v>
      </c>
      <c r="H66" s="64" t="s">
        <v>242</v>
      </c>
      <c r="I66" s="13" t="s">
        <v>280</v>
      </c>
      <c r="J66" s="2" t="s">
        <v>139</v>
      </c>
      <c r="K66" s="49">
        <v>0</v>
      </c>
      <c r="L66" s="49" t="s">
        <v>288</v>
      </c>
      <c r="M66" s="49" t="s">
        <v>151</v>
      </c>
      <c r="N66" s="2" t="s">
        <v>153</v>
      </c>
      <c r="O66" s="83" t="s">
        <v>155</v>
      </c>
      <c r="P66" s="110">
        <v>1</v>
      </c>
      <c r="Q66" s="115">
        <f t="shared" si="0"/>
        <v>6071</v>
      </c>
      <c r="R66" s="104">
        <v>6071</v>
      </c>
      <c r="S66" s="106">
        <v>6800</v>
      </c>
    </row>
    <row r="67" spans="1:19" ht="25.5">
      <c r="A67" s="10">
        <v>53</v>
      </c>
      <c r="B67" s="10">
        <v>53</v>
      </c>
      <c r="C67" s="43" t="s">
        <v>29</v>
      </c>
      <c r="D67" s="46" t="s">
        <v>33</v>
      </c>
      <c r="E67" s="47">
        <v>302100210475</v>
      </c>
      <c r="F67" s="5" t="s">
        <v>36</v>
      </c>
      <c r="G67" s="94" t="s">
        <v>54</v>
      </c>
      <c r="H67" s="64" t="s">
        <v>243</v>
      </c>
      <c r="I67" s="13" t="s">
        <v>280</v>
      </c>
      <c r="J67" s="2" t="s">
        <v>139</v>
      </c>
      <c r="K67" s="49">
        <v>0</v>
      </c>
      <c r="L67" s="49" t="s">
        <v>288</v>
      </c>
      <c r="M67" s="49" t="s">
        <v>151</v>
      </c>
      <c r="N67" s="2" t="s">
        <v>153</v>
      </c>
      <c r="O67" s="83" t="s">
        <v>160</v>
      </c>
      <c r="P67" s="110">
        <v>172</v>
      </c>
      <c r="Q67" s="115">
        <f t="shared" si="0"/>
        <v>282.38953488372096</v>
      </c>
      <c r="R67" s="104">
        <v>48571</v>
      </c>
      <c r="S67" s="106">
        <v>54400</v>
      </c>
    </row>
    <row r="68" spans="1:19" ht="25.5">
      <c r="A68" s="10">
        <v>54</v>
      </c>
      <c r="B68" s="10">
        <v>54</v>
      </c>
      <c r="C68" s="43" t="s">
        <v>29</v>
      </c>
      <c r="D68" s="46" t="s">
        <v>33</v>
      </c>
      <c r="E68" s="47">
        <v>302100210475</v>
      </c>
      <c r="F68" s="5" t="s">
        <v>36</v>
      </c>
      <c r="G68" s="94" t="s">
        <v>54</v>
      </c>
      <c r="H68" s="64" t="s">
        <v>244</v>
      </c>
      <c r="I68" s="13" t="s">
        <v>280</v>
      </c>
      <c r="J68" s="2" t="s">
        <v>139</v>
      </c>
      <c r="K68" s="49">
        <v>0</v>
      </c>
      <c r="L68" s="49" t="s">
        <v>288</v>
      </c>
      <c r="M68" s="49" t="s">
        <v>151</v>
      </c>
      <c r="N68" s="2" t="s">
        <v>153</v>
      </c>
      <c r="O68" s="83" t="s">
        <v>155</v>
      </c>
      <c r="P68" s="110">
        <v>36</v>
      </c>
      <c r="Q68" s="115">
        <f t="shared" si="0"/>
        <v>297.6111111111111</v>
      </c>
      <c r="R68" s="104">
        <v>10714</v>
      </c>
      <c r="S68" s="106">
        <v>12000</v>
      </c>
    </row>
    <row r="69" spans="1:19" ht="25.5">
      <c r="A69" s="10">
        <v>55</v>
      </c>
      <c r="B69" s="10">
        <v>55</v>
      </c>
      <c r="C69" s="43" t="s">
        <v>29</v>
      </c>
      <c r="D69" s="46" t="s">
        <v>33</v>
      </c>
      <c r="E69" s="47">
        <v>302100210475</v>
      </c>
      <c r="F69" s="5" t="s">
        <v>36</v>
      </c>
      <c r="G69" s="94" t="s">
        <v>54</v>
      </c>
      <c r="H69" s="64" t="s">
        <v>245</v>
      </c>
      <c r="I69" s="13" t="s">
        <v>280</v>
      </c>
      <c r="J69" s="2" t="s">
        <v>139</v>
      </c>
      <c r="K69" s="49">
        <v>0</v>
      </c>
      <c r="L69" s="49" t="s">
        <v>288</v>
      </c>
      <c r="M69" s="49" t="s">
        <v>151</v>
      </c>
      <c r="N69" s="2" t="s">
        <v>153</v>
      </c>
      <c r="O69" s="83" t="s">
        <v>155</v>
      </c>
      <c r="P69" s="110">
        <v>8</v>
      </c>
      <c r="Q69" s="115">
        <f t="shared" si="0"/>
        <v>410.75</v>
      </c>
      <c r="R69" s="104">
        <v>3286</v>
      </c>
      <c r="S69" s="106">
        <v>3680</v>
      </c>
    </row>
    <row r="70" spans="1:19" ht="25.5">
      <c r="A70" s="10">
        <v>56</v>
      </c>
      <c r="B70" s="10">
        <v>48</v>
      </c>
      <c r="C70" s="43" t="s">
        <v>29</v>
      </c>
      <c r="D70" s="46" t="s">
        <v>33</v>
      </c>
      <c r="E70" s="47">
        <v>302100210475</v>
      </c>
      <c r="F70" s="5" t="s">
        <v>36</v>
      </c>
      <c r="G70" s="94" t="s">
        <v>54</v>
      </c>
      <c r="H70" s="101" t="s">
        <v>246</v>
      </c>
      <c r="I70" s="49" t="s">
        <v>107</v>
      </c>
      <c r="J70" s="2" t="s">
        <v>139</v>
      </c>
      <c r="K70" s="49">
        <v>0</v>
      </c>
      <c r="L70" s="49" t="s">
        <v>288</v>
      </c>
      <c r="M70" s="49" t="s">
        <v>151</v>
      </c>
      <c r="N70" s="2" t="s">
        <v>153</v>
      </c>
      <c r="O70" s="83" t="s">
        <v>155</v>
      </c>
      <c r="P70" s="110">
        <v>8</v>
      </c>
      <c r="Q70" s="115">
        <f t="shared" si="0"/>
        <v>357.125</v>
      </c>
      <c r="R70" s="104">
        <v>2857</v>
      </c>
      <c r="S70" s="107">
        <v>3200</v>
      </c>
    </row>
    <row r="71" spans="1:19" ht="25.5">
      <c r="A71" s="10">
        <v>57</v>
      </c>
      <c r="B71" s="10">
        <v>154</v>
      </c>
      <c r="C71" s="43" t="s">
        <v>29</v>
      </c>
      <c r="D71" s="46" t="s">
        <v>33</v>
      </c>
      <c r="E71" s="47">
        <v>302100210475</v>
      </c>
      <c r="F71" s="5" t="s">
        <v>36</v>
      </c>
      <c r="G71" s="94" t="s">
        <v>148</v>
      </c>
      <c r="H71" s="64" t="s">
        <v>194</v>
      </c>
      <c r="I71" s="2"/>
      <c r="J71" s="2" t="s">
        <v>139</v>
      </c>
      <c r="K71" s="49">
        <v>0</v>
      </c>
      <c r="L71" s="49" t="s">
        <v>288</v>
      </c>
      <c r="M71" s="49" t="s">
        <v>151</v>
      </c>
      <c r="N71" s="2" t="s">
        <v>153</v>
      </c>
      <c r="O71" s="83" t="s">
        <v>155</v>
      </c>
      <c r="P71" s="110">
        <v>1</v>
      </c>
      <c r="Q71" s="115">
        <f t="shared" si="0"/>
        <v>78027</v>
      </c>
      <c r="R71" s="104">
        <v>78027</v>
      </c>
      <c r="S71" s="106">
        <v>87390</v>
      </c>
    </row>
    <row r="72" spans="1:19" ht="25.5">
      <c r="A72" s="10">
        <v>58</v>
      </c>
      <c r="B72" s="10">
        <v>122</v>
      </c>
      <c r="C72" s="43" t="s">
        <v>29</v>
      </c>
      <c r="D72" s="46" t="s">
        <v>33</v>
      </c>
      <c r="E72" s="47">
        <v>302100210475</v>
      </c>
      <c r="F72" s="5" t="s">
        <v>36</v>
      </c>
      <c r="G72" s="96">
        <v>18930</v>
      </c>
      <c r="H72" s="8" t="s">
        <v>247</v>
      </c>
      <c r="I72" s="2" t="s">
        <v>281</v>
      </c>
      <c r="J72" s="2" t="s">
        <v>139</v>
      </c>
      <c r="K72" s="49">
        <v>0</v>
      </c>
      <c r="L72" s="49" t="s">
        <v>289</v>
      </c>
      <c r="M72" s="49" t="s">
        <v>151</v>
      </c>
      <c r="N72" s="2" t="s">
        <v>153</v>
      </c>
      <c r="O72" s="83" t="s">
        <v>155</v>
      </c>
      <c r="P72" s="110">
        <v>1</v>
      </c>
      <c r="Q72" s="115">
        <f t="shared" si="0"/>
        <v>6027000</v>
      </c>
      <c r="R72" s="104">
        <v>6027000</v>
      </c>
      <c r="S72" s="108">
        <v>6027000</v>
      </c>
    </row>
    <row r="73" spans="1:19" ht="51">
      <c r="A73" s="10">
        <v>59</v>
      </c>
      <c r="B73" s="10">
        <v>66</v>
      </c>
      <c r="C73" s="43" t="s">
        <v>29</v>
      </c>
      <c r="D73" s="46" t="s">
        <v>33</v>
      </c>
      <c r="E73" s="47">
        <v>302100210475</v>
      </c>
      <c r="F73" s="5" t="s">
        <v>36</v>
      </c>
      <c r="G73" s="97" t="s">
        <v>59</v>
      </c>
      <c r="H73" s="8" t="s">
        <v>248</v>
      </c>
      <c r="I73" s="70" t="s">
        <v>109</v>
      </c>
      <c r="J73" s="2" t="s">
        <v>139</v>
      </c>
      <c r="K73" s="49">
        <v>0</v>
      </c>
      <c r="L73" s="49" t="s">
        <v>146</v>
      </c>
      <c r="M73" s="49" t="s">
        <v>151</v>
      </c>
      <c r="N73" s="2" t="s">
        <v>153</v>
      </c>
      <c r="O73" s="83" t="s">
        <v>155</v>
      </c>
      <c r="P73" s="111">
        <v>295</v>
      </c>
      <c r="Q73" s="115">
        <f t="shared" si="0"/>
        <v>55</v>
      </c>
      <c r="R73" s="112">
        <v>16225</v>
      </c>
      <c r="S73" s="113">
        <v>16225</v>
      </c>
    </row>
    <row r="74" spans="1:19" ht="51">
      <c r="A74" s="10">
        <v>60</v>
      </c>
      <c r="B74" s="10">
        <v>70</v>
      </c>
      <c r="C74" s="43" t="s">
        <v>29</v>
      </c>
      <c r="D74" s="46" t="s">
        <v>33</v>
      </c>
      <c r="E74" s="47">
        <v>302100210475</v>
      </c>
      <c r="F74" s="5" t="s">
        <v>36</v>
      </c>
      <c r="G74" s="94" t="s">
        <v>54</v>
      </c>
      <c r="H74" s="8" t="s">
        <v>61</v>
      </c>
      <c r="I74" s="68" t="s">
        <v>112</v>
      </c>
      <c r="J74" s="2" t="s">
        <v>139</v>
      </c>
      <c r="K74" s="49">
        <v>0</v>
      </c>
      <c r="L74" s="49" t="s">
        <v>288</v>
      </c>
      <c r="M74" s="49" t="s">
        <v>151</v>
      </c>
      <c r="N74" s="2" t="s">
        <v>153</v>
      </c>
      <c r="O74" s="83" t="s">
        <v>155</v>
      </c>
      <c r="P74" s="110">
        <v>5</v>
      </c>
      <c r="Q74" s="115">
        <f t="shared" si="0"/>
        <v>350</v>
      </c>
      <c r="R74" s="104">
        <v>1750</v>
      </c>
      <c r="S74" s="108">
        <v>1750</v>
      </c>
    </row>
    <row r="75" spans="1:19" ht="51">
      <c r="A75" s="10">
        <v>61</v>
      </c>
      <c r="B75" s="10">
        <v>71</v>
      </c>
      <c r="C75" s="43" t="s">
        <v>29</v>
      </c>
      <c r="D75" s="46" t="s">
        <v>33</v>
      </c>
      <c r="E75" s="47">
        <v>302100210475</v>
      </c>
      <c r="F75" s="5" t="s">
        <v>36</v>
      </c>
      <c r="G75" s="94" t="s">
        <v>54</v>
      </c>
      <c r="H75" s="8" t="s">
        <v>62</v>
      </c>
      <c r="I75" s="68" t="s">
        <v>112</v>
      </c>
      <c r="J75" s="2" t="s">
        <v>139</v>
      </c>
      <c r="K75" s="49">
        <v>0</v>
      </c>
      <c r="L75" s="49" t="s">
        <v>288</v>
      </c>
      <c r="M75" s="49" t="s">
        <v>151</v>
      </c>
      <c r="N75" s="2" t="s">
        <v>153</v>
      </c>
      <c r="O75" s="83" t="s">
        <v>155</v>
      </c>
      <c r="P75" s="110">
        <v>5</v>
      </c>
      <c r="Q75" s="115">
        <f t="shared" si="0"/>
        <v>350</v>
      </c>
      <c r="R75" s="104">
        <v>1750</v>
      </c>
      <c r="S75" s="108">
        <v>1750</v>
      </c>
    </row>
    <row r="76" spans="1:19" ht="25.5">
      <c r="A76" s="10">
        <v>62</v>
      </c>
      <c r="B76" s="10">
        <v>40</v>
      </c>
      <c r="C76" s="43" t="s">
        <v>29</v>
      </c>
      <c r="D76" s="46" t="s">
        <v>33</v>
      </c>
      <c r="E76" s="47">
        <v>302100210475</v>
      </c>
      <c r="F76" s="5" t="s">
        <v>36</v>
      </c>
      <c r="G76" s="94" t="s">
        <v>54</v>
      </c>
      <c r="H76" s="8" t="s">
        <v>249</v>
      </c>
      <c r="I76" s="8" t="s">
        <v>249</v>
      </c>
      <c r="J76" s="2" t="s">
        <v>139</v>
      </c>
      <c r="K76" s="49">
        <v>0</v>
      </c>
      <c r="L76" s="49" t="s">
        <v>288</v>
      </c>
      <c r="M76" s="49" t="s">
        <v>151</v>
      </c>
      <c r="N76" s="2" t="s">
        <v>153</v>
      </c>
      <c r="O76" s="83" t="s">
        <v>155</v>
      </c>
      <c r="P76" s="110">
        <v>12</v>
      </c>
      <c r="Q76" s="115">
        <f t="shared" si="0"/>
        <v>130</v>
      </c>
      <c r="R76" s="104">
        <v>1560</v>
      </c>
      <c r="S76" s="108">
        <v>1560</v>
      </c>
    </row>
    <row r="77" spans="1:19" ht="25.5">
      <c r="A77" s="10">
        <v>63</v>
      </c>
      <c r="B77" s="10">
        <v>63</v>
      </c>
      <c r="C77" s="43" t="s">
        <v>29</v>
      </c>
      <c r="D77" s="46" t="s">
        <v>33</v>
      </c>
      <c r="E77" s="47">
        <v>302100210475</v>
      </c>
      <c r="F77" s="5" t="s">
        <v>36</v>
      </c>
      <c r="G77" s="94" t="s">
        <v>54</v>
      </c>
      <c r="H77" s="8" t="s">
        <v>250</v>
      </c>
      <c r="I77" s="8" t="s">
        <v>250</v>
      </c>
      <c r="J77" s="2" t="s">
        <v>139</v>
      </c>
      <c r="K77" s="49">
        <v>0</v>
      </c>
      <c r="L77" s="49" t="s">
        <v>288</v>
      </c>
      <c r="M77" s="49" t="s">
        <v>151</v>
      </c>
      <c r="N77" s="2" t="s">
        <v>153</v>
      </c>
      <c r="O77" s="83" t="s">
        <v>155</v>
      </c>
      <c r="P77" s="110">
        <v>2</v>
      </c>
      <c r="Q77" s="115">
        <f t="shared" si="0"/>
        <v>520</v>
      </c>
      <c r="R77" s="104">
        <v>1040</v>
      </c>
      <c r="S77" s="108">
        <v>1040</v>
      </c>
    </row>
    <row r="78" spans="1:19" ht="38.25">
      <c r="A78" s="10">
        <v>64</v>
      </c>
      <c r="B78" s="10">
        <v>64</v>
      </c>
      <c r="C78" s="43" t="s">
        <v>29</v>
      </c>
      <c r="D78" s="46" t="s">
        <v>33</v>
      </c>
      <c r="E78" s="47">
        <v>302100210475</v>
      </c>
      <c r="F78" s="5" t="s">
        <v>36</v>
      </c>
      <c r="G78" s="94" t="s">
        <v>54</v>
      </c>
      <c r="H78" s="8" t="s">
        <v>251</v>
      </c>
      <c r="I78" s="49" t="s">
        <v>102</v>
      </c>
      <c r="J78" s="2" t="s">
        <v>139</v>
      </c>
      <c r="K78" s="49">
        <v>0</v>
      </c>
      <c r="L78" s="49" t="s">
        <v>288</v>
      </c>
      <c r="M78" s="49" t="s">
        <v>151</v>
      </c>
      <c r="N78" s="2" t="s">
        <v>153</v>
      </c>
      <c r="O78" s="83" t="s">
        <v>155</v>
      </c>
      <c r="P78" s="110">
        <v>1</v>
      </c>
      <c r="Q78" s="115">
        <f t="shared" si="0"/>
        <v>250</v>
      </c>
      <c r="R78" s="104">
        <v>250</v>
      </c>
      <c r="S78" s="108">
        <v>250</v>
      </c>
    </row>
    <row r="79" spans="1:19" ht="25.5">
      <c r="A79" s="10">
        <v>65</v>
      </c>
      <c r="B79" s="10">
        <v>35</v>
      </c>
      <c r="C79" s="43" t="s">
        <v>29</v>
      </c>
      <c r="D79" s="46" t="s">
        <v>33</v>
      </c>
      <c r="E79" s="47">
        <v>302100210475</v>
      </c>
      <c r="F79" s="5" t="s">
        <v>36</v>
      </c>
      <c r="G79" s="94" t="s">
        <v>54</v>
      </c>
      <c r="H79" s="8" t="s">
        <v>279</v>
      </c>
      <c r="I79" s="49" t="s">
        <v>103</v>
      </c>
      <c r="J79" s="2" t="s">
        <v>139</v>
      </c>
      <c r="K79" s="49">
        <v>0</v>
      </c>
      <c r="L79" s="49" t="s">
        <v>290</v>
      </c>
      <c r="M79" s="49" t="s">
        <v>151</v>
      </c>
      <c r="N79" s="2" t="s">
        <v>153</v>
      </c>
      <c r="O79" s="83" t="s">
        <v>155</v>
      </c>
      <c r="P79" s="110">
        <v>2</v>
      </c>
      <c r="Q79" s="115">
        <f t="shared" si="0"/>
        <v>64000</v>
      </c>
      <c r="R79" s="104">
        <v>128000</v>
      </c>
      <c r="S79" s="108">
        <v>12800</v>
      </c>
    </row>
    <row r="80" spans="1:19" ht="25.5">
      <c r="A80" s="10">
        <v>66</v>
      </c>
      <c r="B80" s="10">
        <v>180</v>
      </c>
      <c r="C80" s="43" t="s">
        <v>29</v>
      </c>
      <c r="D80" s="46" t="s">
        <v>33</v>
      </c>
      <c r="E80" s="47">
        <v>302100210475</v>
      </c>
      <c r="F80" s="5" t="s">
        <v>36</v>
      </c>
      <c r="G80" s="97" t="s">
        <v>202</v>
      </c>
      <c r="H80" s="63" t="s">
        <v>252</v>
      </c>
      <c r="I80" s="2" t="s">
        <v>285</v>
      </c>
      <c r="J80" s="2" t="s">
        <v>139</v>
      </c>
      <c r="K80" s="49">
        <v>0</v>
      </c>
      <c r="L80" s="49" t="s">
        <v>290</v>
      </c>
      <c r="M80" s="49" t="s">
        <v>151</v>
      </c>
      <c r="N80" s="2" t="s">
        <v>153</v>
      </c>
      <c r="O80" s="83" t="s">
        <v>269</v>
      </c>
      <c r="P80" s="110">
        <v>1</v>
      </c>
      <c r="Q80" s="115">
        <f aca="true" t="shared" si="1" ref="Q80:Q131">R80/P80</f>
        <v>16071</v>
      </c>
      <c r="R80" s="104">
        <v>16071</v>
      </c>
      <c r="S80" s="109">
        <v>18000</v>
      </c>
    </row>
    <row r="81" spans="1:19" ht="25.5">
      <c r="A81" s="10">
        <v>67</v>
      </c>
      <c r="B81" s="10">
        <v>182</v>
      </c>
      <c r="C81" s="43" t="s">
        <v>29</v>
      </c>
      <c r="D81" s="46" t="s">
        <v>33</v>
      </c>
      <c r="E81" s="47">
        <v>302100210475</v>
      </c>
      <c r="F81" s="5" t="s">
        <v>36</v>
      </c>
      <c r="G81" s="97" t="s">
        <v>203</v>
      </c>
      <c r="H81" s="63" t="s">
        <v>253</v>
      </c>
      <c r="I81" s="2" t="s">
        <v>287</v>
      </c>
      <c r="J81" s="2" t="s">
        <v>139</v>
      </c>
      <c r="K81" s="49">
        <v>0</v>
      </c>
      <c r="L81" s="49" t="s">
        <v>290</v>
      </c>
      <c r="M81" s="49" t="s">
        <v>151</v>
      </c>
      <c r="N81" s="2" t="s">
        <v>153</v>
      </c>
      <c r="O81" s="83" t="s">
        <v>160</v>
      </c>
      <c r="P81" s="110">
        <v>100</v>
      </c>
      <c r="Q81" s="115">
        <f t="shared" si="1"/>
        <v>2410.71</v>
      </c>
      <c r="R81" s="104">
        <v>241071</v>
      </c>
      <c r="S81" s="109">
        <v>270000</v>
      </c>
    </row>
    <row r="82" spans="1:19" ht="25.5">
      <c r="A82" s="10">
        <v>68</v>
      </c>
      <c r="B82" s="10">
        <v>184</v>
      </c>
      <c r="C82" s="43" t="s">
        <v>29</v>
      </c>
      <c r="D82" s="46" t="s">
        <v>33</v>
      </c>
      <c r="E82" s="47">
        <v>302100210475</v>
      </c>
      <c r="F82" s="5" t="s">
        <v>36</v>
      </c>
      <c r="G82" s="97" t="s">
        <v>203</v>
      </c>
      <c r="H82" s="63" t="s">
        <v>254</v>
      </c>
      <c r="I82" s="2" t="s">
        <v>287</v>
      </c>
      <c r="J82" s="2" t="s">
        <v>139</v>
      </c>
      <c r="K82" s="49">
        <v>0</v>
      </c>
      <c r="L82" s="49" t="s">
        <v>290</v>
      </c>
      <c r="M82" s="49" t="s">
        <v>151</v>
      </c>
      <c r="N82" s="2" t="s">
        <v>153</v>
      </c>
      <c r="O82" s="83" t="s">
        <v>155</v>
      </c>
      <c r="P82" s="110">
        <v>60</v>
      </c>
      <c r="Q82" s="115">
        <f t="shared" si="1"/>
        <v>44.65</v>
      </c>
      <c r="R82" s="104">
        <v>2679</v>
      </c>
      <c r="S82" s="109">
        <v>3000</v>
      </c>
    </row>
    <row r="83" spans="1:19" ht="25.5">
      <c r="A83" s="10">
        <v>69</v>
      </c>
      <c r="B83" s="10">
        <v>69</v>
      </c>
      <c r="C83" s="43" t="s">
        <v>29</v>
      </c>
      <c r="D83" s="46" t="s">
        <v>33</v>
      </c>
      <c r="E83" s="47">
        <v>302100210475</v>
      </c>
      <c r="F83" s="5" t="s">
        <v>36</v>
      </c>
      <c r="G83" s="97" t="s">
        <v>204</v>
      </c>
      <c r="H83" s="63" t="s">
        <v>255</v>
      </c>
      <c r="I83" s="2" t="s">
        <v>287</v>
      </c>
      <c r="J83" s="2" t="s">
        <v>139</v>
      </c>
      <c r="K83" s="49">
        <v>0</v>
      </c>
      <c r="L83" s="49" t="s">
        <v>290</v>
      </c>
      <c r="M83" s="49" t="s">
        <v>151</v>
      </c>
      <c r="N83" s="2" t="s">
        <v>153</v>
      </c>
      <c r="O83" s="83" t="s">
        <v>155</v>
      </c>
      <c r="P83" s="110">
        <v>25</v>
      </c>
      <c r="Q83" s="115">
        <f t="shared" si="1"/>
        <v>35.72</v>
      </c>
      <c r="R83" s="104">
        <v>893</v>
      </c>
      <c r="S83" s="109">
        <v>1000</v>
      </c>
    </row>
    <row r="84" spans="1:19" ht="25.5">
      <c r="A84" s="10">
        <v>70</v>
      </c>
      <c r="B84" s="10">
        <v>70</v>
      </c>
      <c r="C84" s="43" t="s">
        <v>29</v>
      </c>
      <c r="D84" s="46" t="s">
        <v>33</v>
      </c>
      <c r="E84" s="47">
        <v>302100210475</v>
      </c>
      <c r="F84" s="5" t="s">
        <v>36</v>
      </c>
      <c r="G84" s="97" t="s">
        <v>204</v>
      </c>
      <c r="H84" s="63" t="s">
        <v>256</v>
      </c>
      <c r="I84" s="2" t="s">
        <v>287</v>
      </c>
      <c r="J84" s="2" t="s">
        <v>139</v>
      </c>
      <c r="K84" s="49">
        <v>0</v>
      </c>
      <c r="L84" s="49" t="s">
        <v>290</v>
      </c>
      <c r="M84" s="49" t="s">
        <v>151</v>
      </c>
      <c r="N84" s="2" t="s">
        <v>153</v>
      </c>
      <c r="O84" s="83" t="s">
        <v>155</v>
      </c>
      <c r="P84" s="110">
        <v>10</v>
      </c>
      <c r="Q84" s="115">
        <f t="shared" si="1"/>
        <v>35.7</v>
      </c>
      <c r="R84" s="104">
        <v>357</v>
      </c>
      <c r="S84" s="109">
        <v>400</v>
      </c>
    </row>
    <row r="85" spans="1:19" ht="25.5">
      <c r="A85" s="10">
        <v>71</v>
      </c>
      <c r="B85" s="10">
        <v>71</v>
      </c>
      <c r="C85" s="43" t="s">
        <v>29</v>
      </c>
      <c r="D85" s="46" t="s">
        <v>33</v>
      </c>
      <c r="E85" s="47">
        <v>302100210475</v>
      </c>
      <c r="F85" s="5" t="s">
        <v>36</v>
      </c>
      <c r="G85" s="97" t="s">
        <v>204</v>
      </c>
      <c r="H85" s="63" t="s">
        <v>257</v>
      </c>
      <c r="I85" s="2" t="s">
        <v>287</v>
      </c>
      <c r="J85" s="2" t="s">
        <v>139</v>
      </c>
      <c r="K85" s="49">
        <v>0</v>
      </c>
      <c r="L85" s="49" t="s">
        <v>290</v>
      </c>
      <c r="M85" s="49" t="s">
        <v>151</v>
      </c>
      <c r="N85" s="2" t="s">
        <v>153</v>
      </c>
      <c r="O85" s="83" t="s">
        <v>155</v>
      </c>
      <c r="P85" s="110">
        <v>1</v>
      </c>
      <c r="Q85" s="115">
        <f t="shared" si="1"/>
        <v>5839</v>
      </c>
      <c r="R85" s="104">
        <v>5839</v>
      </c>
      <c r="S85" s="109">
        <v>6540</v>
      </c>
    </row>
    <row r="86" spans="1:19" ht="25.5">
      <c r="A86" s="10">
        <v>72</v>
      </c>
      <c r="B86" s="10">
        <v>72</v>
      </c>
      <c r="C86" s="43" t="s">
        <v>29</v>
      </c>
      <c r="D86" s="46" t="s">
        <v>33</v>
      </c>
      <c r="E86" s="47">
        <v>302100210475</v>
      </c>
      <c r="F86" s="5" t="s">
        <v>36</v>
      </c>
      <c r="G86" s="97" t="s">
        <v>205</v>
      </c>
      <c r="H86" s="63" t="s">
        <v>258</v>
      </c>
      <c r="I86" s="2" t="s">
        <v>287</v>
      </c>
      <c r="J86" s="2" t="s">
        <v>139</v>
      </c>
      <c r="K86" s="49">
        <v>0</v>
      </c>
      <c r="L86" s="49" t="s">
        <v>290</v>
      </c>
      <c r="M86" s="49" t="s">
        <v>151</v>
      </c>
      <c r="N86" s="2" t="s">
        <v>153</v>
      </c>
      <c r="O86" s="83" t="s">
        <v>155</v>
      </c>
      <c r="P86" s="110">
        <v>1</v>
      </c>
      <c r="Q86" s="115">
        <f t="shared" si="1"/>
        <v>321</v>
      </c>
      <c r="R86" s="104">
        <v>321</v>
      </c>
      <c r="S86" s="109">
        <v>360</v>
      </c>
    </row>
    <row r="87" spans="1:19" ht="44.25" customHeight="1">
      <c r="A87" s="10">
        <v>73</v>
      </c>
      <c r="B87" s="10">
        <v>45</v>
      </c>
      <c r="C87" s="43" t="s">
        <v>29</v>
      </c>
      <c r="D87" s="46" t="s">
        <v>33</v>
      </c>
      <c r="E87" s="47">
        <v>302100210475</v>
      </c>
      <c r="F87" s="5" t="s">
        <v>36</v>
      </c>
      <c r="G87" s="97" t="s">
        <v>204</v>
      </c>
      <c r="H87" s="63" t="s">
        <v>259</v>
      </c>
      <c r="I87" s="49" t="s">
        <v>104</v>
      </c>
      <c r="J87" s="2" t="s">
        <v>139</v>
      </c>
      <c r="K87" s="49">
        <v>0</v>
      </c>
      <c r="L87" s="49" t="s">
        <v>290</v>
      </c>
      <c r="M87" s="49" t="s">
        <v>151</v>
      </c>
      <c r="N87" s="2" t="s">
        <v>153</v>
      </c>
      <c r="O87" s="83" t="s">
        <v>155</v>
      </c>
      <c r="P87" s="110">
        <v>5</v>
      </c>
      <c r="Q87" s="115">
        <f t="shared" si="1"/>
        <v>642.8</v>
      </c>
      <c r="R87" s="104">
        <v>3214</v>
      </c>
      <c r="S87" s="109">
        <v>3600</v>
      </c>
    </row>
    <row r="88" spans="1:19" ht="36.75" customHeight="1">
      <c r="A88" s="10">
        <v>74</v>
      </c>
      <c r="B88" s="10">
        <v>46</v>
      </c>
      <c r="C88" s="43" t="s">
        <v>29</v>
      </c>
      <c r="D88" s="46" t="s">
        <v>33</v>
      </c>
      <c r="E88" s="47">
        <v>302100210475</v>
      </c>
      <c r="F88" s="5" t="s">
        <v>36</v>
      </c>
      <c r="G88" s="97" t="s">
        <v>206</v>
      </c>
      <c r="H88" s="63" t="s">
        <v>55</v>
      </c>
      <c r="I88" s="49" t="s">
        <v>105</v>
      </c>
      <c r="J88" s="2" t="s">
        <v>139</v>
      </c>
      <c r="K88" s="49">
        <v>0</v>
      </c>
      <c r="L88" s="49" t="s">
        <v>290</v>
      </c>
      <c r="M88" s="49" t="s">
        <v>151</v>
      </c>
      <c r="N88" s="2" t="s">
        <v>153</v>
      </c>
      <c r="O88" s="83" t="s">
        <v>155</v>
      </c>
      <c r="P88" s="110">
        <v>4</v>
      </c>
      <c r="Q88" s="115">
        <f t="shared" si="1"/>
        <v>44.75</v>
      </c>
      <c r="R88" s="104">
        <v>179</v>
      </c>
      <c r="S88" s="105">
        <v>200</v>
      </c>
    </row>
    <row r="89" spans="1:19" ht="39.75" customHeight="1">
      <c r="A89" s="10">
        <v>75</v>
      </c>
      <c r="B89" s="10">
        <v>47</v>
      </c>
      <c r="C89" s="43" t="s">
        <v>29</v>
      </c>
      <c r="D89" s="46" t="s">
        <v>33</v>
      </c>
      <c r="E89" s="47">
        <v>302100210475</v>
      </c>
      <c r="F89" s="5" t="s">
        <v>36</v>
      </c>
      <c r="G89" s="97" t="s">
        <v>206</v>
      </c>
      <c r="H89" s="63" t="s">
        <v>260</v>
      </c>
      <c r="I89" s="49" t="s">
        <v>106</v>
      </c>
      <c r="J89" s="2" t="s">
        <v>139</v>
      </c>
      <c r="K89" s="49">
        <v>0</v>
      </c>
      <c r="L89" s="49" t="s">
        <v>290</v>
      </c>
      <c r="M89" s="49" t="s">
        <v>151</v>
      </c>
      <c r="N89" s="2" t="s">
        <v>153</v>
      </c>
      <c r="O89" s="83" t="s">
        <v>155</v>
      </c>
      <c r="P89" s="110">
        <v>3</v>
      </c>
      <c r="Q89" s="115">
        <f t="shared" si="1"/>
        <v>49</v>
      </c>
      <c r="R89" s="104">
        <v>147</v>
      </c>
      <c r="S89" s="105">
        <v>165</v>
      </c>
    </row>
    <row r="90" spans="1:19" ht="38.25">
      <c r="A90" s="10">
        <v>76</v>
      </c>
      <c r="B90" s="10">
        <v>76</v>
      </c>
      <c r="C90" s="43" t="s">
        <v>29</v>
      </c>
      <c r="D90" s="46" t="s">
        <v>33</v>
      </c>
      <c r="E90" s="47">
        <v>302100210475</v>
      </c>
      <c r="F90" s="5" t="s">
        <v>36</v>
      </c>
      <c r="G90" s="97" t="s">
        <v>207</v>
      </c>
      <c r="H90" s="63" t="s">
        <v>261</v>
      </c>
      <c r="I90" s="49" t="s">
        <v>102</v>
      </c>
      <c r="J90" s="2" t="s">
        <v>139</v>
      </c>
      <c r="K90" s="49">
        <v>0</v>
      </c>
      <c r="L90" s="49" t="s">
        <v>291</v>
      </c>
      <c r="M90" s="49" t="s">
        <v>151</v>
      </c>
      <c r="N90" s="2" t="s">
        <v>153</v>
      </c>
      <c r="O90" s="83" t="s">
        <v>155</v>
      </c>
      <c r="P90" s="110">
        <v>2</v>
      </c>
      <c r="Q90" s="115">
        <f t="shared" si="1"/>
        <v>15000</v>
      </c>
      <c r="R90" s="104">
        <v>30000</v>
      </c>
      <c r="S90" s="109">
        <v>33600</v>
      </c>
    </row>
    <row r="91" spans="1:19" ht="25.5">
      <c r="A91" s="10">
        <v>77</v>
      </c>
      <c r="B91" s="10">
        <v>77</v>
      </c>
      <c r="C91" s="43" t="s">
        <v>29</v>
      </c>
      <c r="D91" s="46" t="s">
        <v>33</v>
      </c>
      <c r="E91" s="47">
        <v>302100210475</v>
      </c>
      <c r="F91" s="5" t="s">
        <v>36</v>
      </c>
      <c r="G91" s="97" t="s">
        <v>207</v>
      </c>
      <c r="H91" s="63" t="s">
        <v>262</v>
      </c>
      <c r="I91" s="2" t="s">
        <v>287</v>
      </c>
      <c r="J91" s="2" t="s">
        <v>139</v>
      </c>
      <c r="K91" s="49">
        <v>0</v>
      </c>
      <c r="L91" s="49" t="s">
        <v>288</v>
      </c>
      <c r="M91" s="49" t="s">
        <v>151</v>
      </c>
      <c r="N91" s="2" t="s">
        <v>153</v>
      </c>
      <c r="O91" s="83" t="s">
        <v>155</v>
      </c>
      <c r="P91" s="110">
        <v>2</v>
      </c>
      <c r="Q91" s="115">
        <f t="shared" si="1"/>
        <v>2785.5</v>
      </c>
      <c r="R91" s="104">
        <v>5571</v>
      </c>
      <c r="S91" s="109">
        <v>6240</v>
      </c>
    </row>
    <row r="92" spans="1:19" ht="25.5">
      <c r="A92" s="10">
        <v>78</v>
      </c>
      <c r="B92" s="10">
        <v>78</v>
      </c>
      <c r="C92" s="43" t="s">
        <v>29</v>
      </c>
      <c r="D92" s="46" t="s">
        <v>33</v>
      </c>
      <c r="E92" s="47">
        <v>302100210475</v>
      </c>
      <c r="F92" s="5" t="s">
        <v>36</v>
      </c>
      <c r="G92" s="103" t="s">
        <v>208</v>
      </c>
      <c r="H92" s="102" t="s">
        <v>263</v>
      </c>
      <c r="I92" s="2" t="s">
        <v>287</v>
      </c>
      <c r="J92" s="2" t="s">
        <v>139</v>
      </c>
      <c r="K92" s="49">
        <v>0</v>
      </c>
      <c r="L92" s="49" t="s">
        <v>288</v>
      </c>
      <c r="M92" s="49" t="s">
        <v>151</v>
      </c>
      <c r="N92" s="2" t="s">
        <v>153</v>
      </c>
      <c r="O92" s="83" t="s">
        <v>269</v>
      </c>
      <c r="P92" s="110">
        <v>1</v>
      </c>
      <c r="Q92" s="115">
        <f t="shared" si="1"/>
        <v>46875</v>
      </c>
      <c r="R92" s="104">
        <v>46875</v>
      </c>
      <c r="S92" s="109">
        <v>52500</v>
      </c>
    </row>
    <row r="93" spans="1:19" ht="25.5">
      <c r="A93" s="10">
        <v>79</v>
      </c>
      <c r="B93" s="10">
        <v>79</v>
      </c>
      <c r="C93" s="43" t="s">
        <v>29</v>
      </c>
      <c r="D93" s="46" t="s">
        <v>33</v>
      </c>
      <c r="E93" s="47">
        <v>302100210475</v>
      </c>
      <c r="F93" s="5" t="s">
        <v>36</v>
      </c>
      <c r="G93" s="103" t="s">
        <v>209</v>
      </c>
      <c r="H93" s="102" t="s">
        <v>264</v>
      </c>
      <c r="I93" s="2" t="s">
        <v>286</v>
      </c>
      <c r="J93" s="2" t="s">
        <v>139</v>
      </c>
      <c r="K93" s="49">
        <v>0</v>
      </c>
      <c r="L93" s="49" t="s">
        <v>288</v>
      </c>
      <c r="M93" s="49" t="s">
        <v>151</v>
      </c>
      <c r="N93" s="2" t="s">
        <v>153</v>
      </c>
      <c r="O93" s="83" t="s">
        <v>155</v>
      </c>
      <c r="P93" s="110">
        <v>1</v>
      </c>
      <c r="Q93" s="115">
        <f t="shared" si="1"/>
        <v>3563</v>
      </c>
      <c r="R93" s="104">
        <v>3563</v>
      </c>
      <c r="S93" s="109">
        <v>3990</v>
      </c>
    </row>
    <row r="94" spans="1:19" ht="25.5">
      <c r="A94" s="10">
        <v>80</v>
      </c>
      <c r="B94" s="10">
        <v>80</v>
      </c>
      <c r="C94" s="43" t="s">
        <v>29</v>
      </c>
      <c r="D94" s="46" t="s">
        <v>33</v>
      </c>
      <c r="E94" s="47">
        <v>302100210475</v>
      </c>
      <c r="F94" s="5" t="s">
        <v>36</v>
      </c>
      <c r="G94" s="103" t="s">
        <v>210</v>
      </c>
      <c r="H94" s="102" t="s">
        <v>265</v>
      </c>
      <c r="I94" s="2" t="s">
        <v>277</v>
      </c>
      <c r="J94" s="2" t="s">
        <v>139</v>
      </c>
      <c r="K94" s="49">
        <v>0</v>
      </c>
      <c r="L94" s="49" t="s">
        <v>288</v>
      </c>
      <c r="M94" s="49" t="s">
        <v>151</v>
      </c>
      <c r="N94" s="2" t="s">
        <v>153</v>
      </c>
      <c r="O94" s="83" t="s">
        <v>155</v>
      </c>
      <c r="P94" s="110">
        <v>1</v>
      </c>
      <c r="Q94" s="115">
        <f t="shared" si="1"/>
        <v>38000</v>
      </c>
      <c r="R94" s="104">
        <v>38000</v>
      </c>
      <c r="S94" s="109">
        <v>42560</v>
      </c>
    </row>
    <row r="95" spans="1:19" ht="25.5">
      <c r="A95" s="10">
        <v>81</v>
      </c>
      <c r="B95" s="10">
        <v>81</v>
      </c>
      <c r="C95" s="43" t="s">
        <v>29</v>
      </c>
      <c r="D95" s="46" t="s">
        <v>33</v>
      </c>
      <c r="E95" s="47">
        <v>302100210475</v>
      </c>
      <c r="F95" s="5" t="s">
        <v>36</v>
      </c>
      <c r="G95" s="103" t="s">
        <v>58</v>
      </c>
      <c r="H95" s="102" t="s">
        <v>266</v>
      </c>
      <c r="I95" s="13" t="s">
        <v>280</v>
      </c>
      <c r="J95" s="2" t="s">
        <v>139</v>
      </c>
      <c r="K95" s="49">
        <v>0</v>
      </c>
      <c r="L95" s="49" t="s">
        <v>288</v>
      </c>
      <c r="M95" s="49" t="s">
        <v>151</v>
      </c>
      <c r="N95" s="2" t="s">
        <v>153</v>
      </c>
      <c r="O95" s="83" t="s">
        <v>155</v>
      </c>
      <c r="P95" s="110">
        <v>3</v>
      </c>
      <c r="Q95" s="115">
        <f t="shared" si="1"/>
        <v>1756</v>
      </c>
      <c r="R95" s="104">
        <v>5268</v>
      </c>
      <c r="S95" s="109">
        <v>5900</v>
      </c>
    </row>
    <row r="96" spans="1:19" ht="25.5">
      <c r="A96" s="10">
        <v>82</v>
      </c>
      <c r="B96" s="10">
        <v>82</v>
      </c>
      <c r="C96" s="43" t="s">
        <v>29</v>
      </c>
      <c r="D96" s="46" t="s">
        <v>33</v>
      </c>
      <c r="E96" s="47">
        <v>302100210475</v>
      </c>
      <c r="F96" s="5" t="s">
        <v>36</v>
      </c>
      <c r="G96" s="98" t="s">
        <v>200</v>
      </c>
      <c r="H96" s="102" t="s">
        <v>267</v>
      </c>
      <c r="I96" s="2" t="s">
        <v>119</v>
      </c>
      <c r="J96" s="2" t="s">
        <v>139</v>
      </c>
      <c r="K96" s="49">
        <v>0</v>
      </c>
      <c r="L96" s="49" t="s">
        <v>288</v>
      </c>
      <c r="M96" s="49" t="s">
        <v>151</v>
      </c>
      <c r="N96" s="2" t="s">
        <v>153</v>
      </c>
      <c r="O96" s="83" t="s">
        <v>155</v>
      </c>
      <c r="P96" s="110">
        <v>70</v>
      </c>
      <c r="Q96" s="115">
        <f t="shared" si="1"/>
        <v>45.91428571428571</v>
      </c>
      <c r="R96" s="104">
        <v>3214</v>
      </c>
      <c r="S96" s="109">
        <v>3600</v>
      </c>
    </row>
    <row r="97" spans="1:19" ht="38.25">
      <c r="A97" s="10">
        <v>83</v>
      </c>
      <c r="B97" s="10">
        <v>83</v>
      </c>
      <c r="C97" s="43" t="s">
        <v>29</v>
      </c>
      <c r="D97" s="46" t="s">
        <v>33</v>
      </c>
      <c r="E97" s="47">
        <v>302100210475</v>
      </c>
      <c r="F97" s="5" t="s">
        <v>36</v>
      </c>
      <c r="G97" s="99" t="s">
        <v>201</v>
      </c>
      <c r="H97" s="63" t="s">
        <v>268</v>
      </c>
      <c r="I97" s="49" t="s">
        <v>102</v>
      </c>
      <c r="J97" s="2" t="s">
        <v>139</v>
      </c>
      <c r="K97" s="49">
        <v>0</v>
      </c>
      <c r="L97" s="49" t="s">
        <v>144</v>
      </c>
      <c r="M97" s="49" t="s">
        <v>151</v>
      </c>
      <c r="N97" s="2" t="s">
        <v>153</v>
      </c>
      <c r="O97" s="83" t="s">
        <v>155</v>
      </c>
      <c r="P97" s="110">
        <v>3</v>
      </c>
      <c r="Q97" s="115">
        <f t="shared" si="1"/>
        <v>4643</v>
      </c>
      <c r="R97" s="104">
        <v>13929</v>
      </c>
      <c r="S97" s="109">
        <v>15600</v>
      </c>
    </row>
    <row r="98" spans="1:19" ht="39" customHeight="1">
      <c r="A98" s="10">
        <v>84</v>
      </c>
      <c r="B98" s="10">
        <v>49</v>
      </c>
      <c r="C98" s="43" t="s">
        <v>29</v>
      </c>
      <c r="D98" s="46" t="s">
        <v>33</v>
      </c>
      <c r="E98" s="47">
        <v>302100210475</v>
      </c>
      <c r="F98" s="5" t="s">
        <v>36</v>
      </c>
      <c r="G98" s="57" t="s">
        <v>56</v>
      </c>
      <c r="H98" s="65" t="s">
        <v>57</v>
      </c>
      <c r="I98" s="49" t="s">
        <v>108</v>
      </c>
      <c r="J98" s="2" t="s">
        <v>139</v>
      </c>
      <c r="K98" s="49">
        <v>100</v>
      </c>
      <c r="L98" s="49" t="s">
        <v>146</v>
      </c>
      <c r="M98" s="49" t="s">
        <v>151</v>
      </c>
      <c r="N98" s="2" t="s">
        <v>153</v>
      </c>
      <c r="O98" s="83" t="s">
        <v>155</v>
      </c>
      <c r="P98" s="110">
        <v>20</v>
      </c>
      <c r="Q98" s="115">
        <f t="shared" si="1"/>
        <v>920</v>
      </c>
      <c r="R98" s="104">
        <v>18400</v>
      </c>
      <c r="S98" s="105">
        <v>18400</v>
      </c>
    </row>
    <row r="99" spans="1:19" ht="25.5">
      <c r="A99" s="10">
        <v>85</v>
      </c>
      <c r="B99" s="10">
        <v>85</v>
      </c>
      <c r="C99" s="43" t="s">
        <v>29</v>
      </c>
      <c r="D99" s="46" t="s">
        <v>33</v>
      </c>
      <c r="E99" s="47">
        <v>302100210475</v>
      </c>
      <c r="F99" s="5" t="s">
        <v>36</v>
      </c>
      <c r="G99" s="103" t="s">
        <v>210</v>
      </c>
      <c r="H99" s="65" t="s">
        <v>270</v>
      </c>
      <c r="I99" s="2" t="s">
        <v>277</v>
      </c>
      <c r="J99" s="2" t="s">
        <v>139</v>
      </c>
      <c r="K99" s="49">
        <v>100</v>
      </c>
      <c r="L99" s="49" t="s">
        <v>288</v>
      </c>
      <c r="M99" s="49" t="s">
        <v>151</v>
      </c>
      <c r="N99" s="2" t="s">
        <v>153</v>
      </c>
      <c r="O99" s="83" t="s">
        <v>155</v>
      </c>
      <c r="P99" s="110">
        <v>8</v>
      </c>
      <c r="Q99" s="115">
        <f t="shared" si="1"/>
        <v>3928.625</v>
      </c>
      <c r="R99" s="104">
        <v>31429</v>
      </c>
      <c r="S99" s="105">
        <v>35200</v>
      </c>
    </row>
    <row r="100" spans="1:19" ht="25.5">
      <c r="A100" s="10">
        <v>86</v>
      </c>
      <c r="B100" s="10">
        <v>86</v>
      </c>
      <c r="C100" s="43" t="s">
        <v>29</v>
      </c>
      <c r="D100" s="46" t="s">
        <v>33</v>
      </c>
      <c r="E100" s="47">
        <v>302100210475</v>
      </c>
      <c r="F100" s="5" t="s">
        <v>36</v>
      </c>
      <c r="G100" s="103" t="s">
        <v>210</v>
      </c>
      <c r="H100" s="65" t="s">
        <v>271</v>
      </c>
      <c r="I100" s="2" t="s">
        <v>277</v>
      </c>
      <c r="J100" s="2" t="s">
        <v>139</v>
      </c>
      <c r="K100" s="49">
        <v>0</v>
      </c>
      <c r="L100" s="49" t="s">
        <v>288</v>
      </c>
      <c r="M100" s="49" t="s">
        <v>151</v>
      </c>
      <c r="N100" s="2" t="s">
        <v>153</v>
      </c>
      <c r="O100" s="83" t="s">
        <v>155</v>
      </c>
      <c r="P100" s="110">
        <v>4</v>
      </c>
      <c r="Q100" s="115">
        <f t="shared" si="1"/>
        <v>7767.75</v>
      </c>
      <c r="R100" s="104">
        <v>31071</v>
      </c>
      <c r="S100" s="105">
        <v>34800</v>
      </c>
    </row>
    <row r="101" spans="1:19" ht="38.25">
      <c r="A101" s="10">
        <v>87</v>
      </c>
      <c r="B101" s="10">
        <v>87</v>
      </c>
      <c r="C101" s="43" t="s">
        <v>29</v>
      </c>
      <c r="D101" s="46" t="s">
        <v>33</v>
      </c>
      <c r="E101" s="47">
        <v>302100210475</v>
      </c>
      <c r="F101" s="5" t="s">
        <v>36</v>
      </c>
      <c r="G101" s="97" t="s">
        <v>205</v>
      </c>
      <c r="H101" s="65" t="s">
        <v>236</v>
      </c>
      <c r="I101" s="49" t="s">
        <v>102</v>
      </c>
      <c r="J101" s="2" t="s">
        <v>139</v>
      </c>
      <c r="K101" s="49">
        <v>0</v>
      </c>
      <c r="L101" s="49" t="s">
        <v>144</v>
      </c>
      <c r="M101" s="49" t="s">
        <v>151</v>
      </c>
      <c r="N101" s="2" t="s">
        <v>153</v>
      </c>
      <c r="O101" s="83" t="s">
        <v>155</v>
      </c>
      <c r="P101" s="114">
        <v>1</v>
      </c>
      <c r="Q101" s="115">
        <f t="shared" si="1"/>
        <v>178</v>
      </c>
      <c r="R101" s="114">
        <v>178</v>
      </c>
      <c r="S101" s="114">
        <v>200</v>
      </c>
    </row>
    <row r="102" spans="1:19" ht="25.5">
      <c r="A102" s="10">
        <v>88</v>
      </c>
      <c r="B102" s="10">
        <v>88</v>
      </c>
      <c r="C102" s="43" t="s">
        <v>29</v>
      </c>
      <c r="D102" s="46" t="s">
        <v>33</v>
      </c>
      <c r="E102" s="47">
        <v>302100210475</v>
      </c>
      <c r="F102" s="5" t="s">
        <v>36</v>
      </c>
      <c r="G102" s="94" t="s">
        <v>54</v>
      </c>
      <c r="H102" s="13" t="s">
        <v>273</v>
      </c>
      <c r="I102" s="13" t="s">
        <v>280</v>
      </c>
      <c r="J102" s="2" t="s">
        <v>139</v>
      </c>
      <c r="K102" s="49">
        <v>0</v>
      </c>
      <c r="L102" s="49" t="s">
        <v>288</v>
      </c>
      <c r="M102" s="49" t="s">
        <v>151</v>
      </c>
      <c r="N102" s="2" t="s">
        <v>153</v>
      </c>
      <c r="O102" s="83" t="s">
        <v>155</v>
      </c>
      <c r="P102" s="24">
        <v>3</v>
      </c>
      <c r="Q102" s="115">
        <f t="shared" si="1"/>
        <v>4151.666666666667</v>
      </c>
      <c r="R102" s="24">
        <v>12455</v>
      </c>
      <c r="S102" s="24">
        <v>13950</v>
      </c>
    </row>
    <row r="103" spans="1:19" ht="25.5">
      <c r="A103" s="10">
        <v>89</v>
      </c>
      <c r="B103" s="10">
        <v>89</v>
      </c>
      <c r="C103" s="43" t="s">
        <v>29</v>
      </c>
      <c r="D103" s="46" t="s">
        <v>33</v>
      </c>
      <c r="E103" s="47">
        <v>302100210475</v>
      </c>
      <c r="F103" s="5" t="s">
        <v>36</v>
      </c>
      <c r="G103" s="55" t="s">
        <v>73</v>
      </c>
      <c r="H103" s="65" t="s">
        <v>274</v>
      </c>
      <c r="I103" s="2"/>
      <c r="J103" s="2" t="s">
        <v>139</v>
      </c>
      <c r="K103" s="49">
        <v>0</v>
      </c>
      <c r="L103" s="49" t="s">
        <v>292</v>
      </c>
      <c r="M103" s="49" t="s">
        <v>151</v>
      </c>
      <c r="N103" s="2" t="s">
        <v>153</v>
      </c>
      <c r="O103" s="83" t="s">
        <v>155</v>
      </c>
      <c r="P103" s="110">
        <v>6</v>
      </c>
      <c r="Q103" s="115">
        <f t="shared" si="1"/>
        <v>320</v>
      </c>
      <c r="R103" s="104">
        <v>1920</v>
      </c>
      <c r="S103" s="105">
        <v>2150</v>
      </c>
    </row>
    <row r="104" spans="1:19" ht="42" customHeight="1">
      <c r="A104" s="10">
        <v>90</v>
      </c>
      <c r="B104" s="10">
        <v>68</v>
      </c>
      <c r="C104" s="43" t="s">
        <v>29</v>
      </c>
      <c r="D104" s="46" t="s">
        <v>33</v>
      </c>
      <c r="E104" s="47">
        <v>302100210475</v>
      </c>
      <c r="F104" s="5" t="s">
        <v>36</v>
      </c>
      <c r="G104" s="5" t="s">
        <v>60</v>
      </c>
      <c r="H104" s="65" t="s">
        <v>275</v>
      </c>
      <c r="I104" s="71" t="s">
        <v>110</v>
      </c>
      <c r="J104" s="2" t="s">
        <v>139</v>
      </c>
      <c r="K104" s="49">
        <v>0</v>
      </c>
      <c r="L104" s="49" t="s">
        <v>288</v>
      </c>
      <c r="M104" s="49" t="s">
        <v>151</v>
      </c>
      <c r="N104" s="2" t="s">
        <v>153</v>
      </c>
      <c r="O104" s="83" t="s">
        <v>155</v>
      </c>
      <c r="P104" s="110">
        <v>1</v>
      </c>
      <c r="Q104" s="115">
        <f t="shared" si="1"/>
        <v>3036</v>
      </c>
      <c r="R104" s="104">
        <v>3036</v>
      </c>
      <c r="S104" s="105">
        <v>3400</v>
      </c>
    </row>
    <row r="105" spans="1:19" ht="35.25" customHeight="1">
      <c r="A105" s="10">
        <v>91</v>
      </c>
      <c r="B105" s="10">
        <v>67</v>
      </c>
      <c r="C105" s="43" t="s">
        <v>29</v>
      </c>
      <c r="D105" s="46" t="s">
        <v>33</v>
      </c>
      <c r="E105" s="47">
        <v>302100210475</v>
      </c>
      <c r="F105" s="5" t="s">
        <v>36</v>
      </c>
      <c r="G105" s="5" t="s">
        <v>60</v>
      </c>
      <c r="H105" s="65" t="s">
        <v>276</v>
      </c>
      <c r="I105" s="71" t="s">
        <v>111</v>
      </c>
      <c r="J105" s="2" t="s">
        <v>139</v>
      </c>
      <c r="K105" s="49">
        <v>0</v>
      </c>
      <c r="L105" s="49" t="s">
        <v>288</v>
      </c>
      <c r="M105" s="49" t="s">
        <v>151</v>
      </c>
      <c r="N105" s="2" t="s">
        <v>153</v>
      </c>
      <c r="O105" s="83" t="s">
        <v>155</v>
      </c>
      <c r="P105" s="110">
        <v>1</v>
      </c>
      <c r="Q105" s="115">
        <f t="shared" si="1"/>
        <v>4072</v>
      </c>
      <c r="R105" s="104">
        <v>4072</v>
      </c>
      <c r="S105" s="105">
        <v>4500</v>
      </c>
    </row>
    <row r="106" spans="1:19" ht="25.5">
      <c r="A106" s="10">
        <v>92</v>
      </c>
      <c r="B106" s="10">
        <v>84</v>
      </c>
      <c r="C106" s="43" t="s">
        <v>29</v>
      </c>
      <c r="D106" s="46" t="s">
        <v>33</v>
      </c>
      <c r="E106" s="47">
        <v>302100210475</v>
      </c>
      <c r="F106" s="5" t="s">
        <v>36</v>
      </c>
      <c r="G106" s="58" t="s">
        <v>64</v>
      </c>
      <c r="H106" s="65" t="s">
        <v>282</v>
      </c>
      <c r="I106" s="74" t="s">
        <v>120</v>
      </c>
      <c r="J106" s="2" t="s">
        <v>139</v>
      </c>
      <c r="K106" s="49">
        <v>100</v>
      </c>
      <c r="L106" s="49" t="s">
        <v>146</v>
      </c>
      <c r="M106" s="49" t="s">
        <v>151</v>
      </c>
      <c r="N106" s="2" t="s">
        <v>153</v>
      </c>
      <c r="O106" s="83" t="s">
        <v>154</v>
      </c>
      <c r="P106" s="116">
        <v>417</v>
      </c>
      <c r="Q106" s="104">
        <f t="shared" si="1"/>
        <v>111.19664268585132</v>
      </c>
      <c r="R106" s="104">
        <v>46369</v>
      </c>
      <c r="S106" s="105">
        <v>51933</v>
      </c>
    </row>
    <row r="107" spans="1:19" ht="25.5">
      <c r="A107" s="10">
        <v>93</v>
      </c>
      <c r="B107" s="10">
        <v>85</v>
      </c>
      <c r="C107" s="43" t="s">
        <v>29</v>
      </c>
      <c r="D107" s="46" t="s">
        <v>33</v>
      </c>
      <c r="E107" s="47">
        <v>302100210475</v>
      </c>
      <c r="F107" s="5" t="s">
        <v>36</v>
      </c>
      <c r="G107" s="54" t="s">
        <v>65</v>
      </c>
      <c r="H107" s="8" t="s">
        <v>66</v>
      </c>
      <c r="I107" s="49" t="s">
        <v>121</v>
      </c>
      <c r="J107" s="2" t="s">
        <v>139</v>
      </c>
      <c r="K107" s="49">
        <v>100</v>
      </c>
      <c r="L107" s="49" t="s">
        <v>146</v>
      </c>
      <c r="M107" s="49" t="s">
        <v>151</v>
      </c>
      <c r="N107" s="2" t="s">
        <v>153</v>
      </c>
      <c r="O107" s="56" t="s">
        <v>162</v>
      </c>
      <c r="P107" s="116">
        <v>29300</v>
      </c>
      <c r="Q107" s="104">
        <v>9</v>
      </c>
      <c r="R107" s="104">
        <v>245419</v>
      </c>
      <c r="S107" s="122">
        <v>274869</v>
      </c>
    </row>
    <row r="108" spans="1:19" ht="25.5">
      <c r="A108" s="10">
        <v>94</v>
      </c>
      <c r="B108" s="49">
        <v>86</v>
      </c>
      <c r="C108" s="43" t="s">
        <v>29</v>
      </c>
      <c r="D108" s="46" t="s">
        <v>33</v>
      </c>
      <c r="E108" s="47">
        <v>302100210475</v>
      </c>
      <c r="F108" s="5" t="s">
        <v>36</v>
      </c>
      <c r="G108" s="58" t="s">
        <v>67</v>
      </c>
      <c r="H108" s="129" t="s">
        <v>310</v>
      </c>
      <c r="I108" s="49" t="s">
        <v>304</v>
      </c>
      <c r="J108" s="2" t="s">
        <v>139</v>
      </c>
      <c r="K108" s="49">
        <v>0</v>
      </c>
      <c r="L108" s="81" t="s">
        <v>147</v>
      </c>
      <c r="M108" s="49" t="s">
        <v>152</v>
      </c>
      <c r="N108" s="2" t="s">
        <v>153</v>
      </c>
      <c r="O108" s="119" t="s">
        <v>155</v>
      </c>
      <c r="P108" s="49">
        <v>2</v>
      </c>
      <c r="Q108" s="104">
        <f t="shared" si="1"/>
        <v>2058</v>
      </c>
      <c r="R108" s="104">
        <v>4116</v>
      </c>
      <c r="S108" s="131">
        <v>4610</v>
      </c>
    </row>
    <row r="109" spans="1:19" ht="76.5">
      <c r="A109" s="10">
        <v>95</v>
      </c>
      <c r="B109" s="49">
        <v>87</v>
      </c>
      <c r="C109" s="43" t="s">
        <v>29</v>
      </c>
      <c r="D109" s="46" t="s">
        <v>33</v>
      </c>
      <c r="E109" s="47">
        <v>302100210475</v>
      </c>
      <c r="F109" s="5" t="s">
        <v>36</v>
      </c>
      <c r="G109" s="5" t="s">
        <v>68</v>
      </c>
      <c r="H109" s="63" t="s">
        <v>69</v>
      </c>
      <c r="I109" s="75" t="s">
        <v>122</v>
      </c>
      <c r="J109" s="2" t="s">
        <v>139</v>
      </c>
      <c r="K109" s="49">
        <v>0</v>
      </c>
      <c r="L109" s="81" t="s">
        <v>147</v>
      </c>
      <c r="M109" s="49" t="s">
        <v>152</v>
      </c>
      <c r="N109" s="2" t="s">
        <v>153</v>
      </c>
      <c r="O109" s="120" t="s">
        <v>159</v>
      </c>
      <c r="P109" s="49">
        <v>60</v>
      </c>
      <c r="Q109" s="104">
        <f t="shared" si="1"/>
        <v>534.9666666666667</v>
      </c>
      <c r="R109" s="104">
        <v>32098</v>
      </c>
      <c r="S109" s="131">
        <v>35949</v>
      </c>
    </row>
    <row r="110" spans="1:19" ht="51">
      <c r="A110" s="10">
        <v>96</v>
      </c>
      <c r="B110" s="49">
        <v>88</v>
      </c>
      <c r="C110" s="43" t="s">
        <v>29</v>
      </c>
      <c r="D110" s="46" t="s">
        <v>33</v>
      </c>
      <c r="E110" s="47">
        <v>302100210475</v>
      </c>
      <c r="F110" s="5" t="s">
        <v>36</v>
      </c>
      <c r="G110" s="5" t="s">
        <v>70</v>
      </c>
      <c r="H110" s="8" t="s">
        <v>71</v>
      </c>
      <c r="I110" s="76" t="s">
        <v>123</v>
      </c>
      <c r="J110" s="2" t="s">
        <v>139</v>
      </c>
      <c r="K110" s="49">
        <v>0</v>
      </c>
      <c r="L110" s="81" t="s">
        <v>147</v>
      </c>
      <c r="M110" s="49" t="s">
        <v>152</v>
      </c>
      <c r="N110" s="2" t="s">
        <v>153</v>
      </c>
      <c r="O110" s="121" t="s">
        <v>163</v>
      </c>
      <c r="P110" s="49">
        <v>10</v>
      </c>
      <c r="Q110" s="104">
        <f t="shared" si="1"/>
        <v>222.3</v>
      </c>
      <c r="R110" s="104">
        <v>2223</v>
      </c>
      <c r="S110" s="131">
        <v>2490</v>
      </c>
    </row>
    <row r="111" spans="1:19" ht="25.5">
      <c r="A111" s="10">
        <v>97</v>
      </c>
      <c r="B111" s="49">
        <v>89</v>
      </c>
      <c r="C111" s="43" t="s">
        <v>29</v>
      </c>
      <c r="D111" s="46" t="s">
        <v>33</v>
      </c>
      <c r="E111" s="47">
        <v>302100210475</v>
      </c>
      <c r="F111" s="5" t="s">
        <v>36</v>
      </c>
      <c r="G111" s="55" t="s">
        <v>70</v>
      </c>
      <c r="H111" s="63" t="s">
        <v>72</v>
      </c>
      <c r="I111" s="2"/>
      <c r="J111" s="2" t="s">
        <v>139</v>
      </c>
      <c r="K111" s="49">
        <v>0</v>
      </c>
      <c r="L111" s="81" t="s">
        <v>147</v>
      </c>
      <c r="M111" s="49" t="s">
        <v>152</v>
      </c>
      <c r="N111" s="2" t="s">
        <v>153</v>
      </c>
      <c r="O111" s="120" t="s">
        <v>155</v>
      </c>
      <c r="P111" s="49">
        <v>21</v>
      </c>
      <c r="Q111" s="104">
        <f t="shared" si="1"/>
        <v>147.83142857142857</v>
      </c>
      <c r="R111" s="104">
        <v>3104.46</v>
      </c>
      <c r="S111" s="131">
        <v>3477</v>
      </c>
    </row>
    <row r="112" spans="1:19" ht="25.5">
      <c r="A112" s="10">
        <v>98</v>
      </c>
      <c r="B112" s="49">
        <v>90</v>
      </c>
      <c r="C112" s="43" t="s">
        <v>29</v>
      </c>
      <c r="D112" s="46" t="s">
        <v>33</v>
      </c>
      <c r="E112" s="47">
        <v>302100210475</v>
      </c>
      <c r="F112" s="5" t="s">
        <v>36</v>
      </c>
      <c r="G112" s="55" t="s">
        <v>73</v>
      </c>
      <c r="H112" s="63" t="s">
        <v>74</v>
      </c>
      <c r="I112" s="70" t="s">
        <v>124</v>
      </c>
      <c r="J112" s="2" t="s">
        <v>139</v>
      </c>
      <c r="K112" s="49">
        <v>0</v>
      </c>
      <c r="L112" s="81" t="s">
        <v>147</v>
      </c>
      <c r="M112" s="49" t="s">
        <v>152</v>
      </c>
      <c r="N112" s="2" t="s">
        <v>153</v>
      </c>
      <c r="O112" s="120" t="s">
        <v>155</v>
      </c>
      <c r="P112" s="49">
        <v>1</v>
      </c>
      <c r="Q112" s="104">
        <f t="shared" si="1"/>
        <v>1643</v>
      </c>
      <c r="R112" s="104">
        <v>1643</v>
      </c>
      <c r="S112" s="131">
        <v>1840</v>
      </c>
    </row>
    <row r="113" spans="1:19" ht="51">
      <c r="A113" s="10">
        <v>99</v>
      </c>
      <c r="B113" s="49">
        <v>91</v>
      </c>
      <c r="C113" s="43" t="s">
        <v>29</v>
      </c>
      <c r="D113" s="46" t="s">
        <v>33</v>
      </c>
      <c r="E113" s="47">
        <v>302100210475</v>
      </c>
      <c r="F113" s="5" t="s">
        <v>36</v>
      </c>
      <c r="G113" s="5" t="s">
        <v>75</v>
      </c>
      <c r="H113" s="63" t="s">
        <v>76</v>
      </c>
      <c r="I113" s="68" t="s">
        <v>125</v>
      </c>
      <c r="J113" s="2" t="s">
        <v>139</v>
      </c>
      <c r="K113" s="49">
        <v>0</v>
      </c>
      <c r="L113" s="81" t="s">
        <v>147</v>
      </c>
      <c r="M113" s="49" t="s">
        <v>152</v>
      </c>
      <c r="N113" s="2" t="s">
        <v>153</v>
      </c>
      <c r="O113" s="120" t="s">
        <v>155</v>
      </c>
      <c r="P113" s="49">
        <v>15</v>
      </c>
      <c r="Q113" s="104">
        <f t="shared" si="1"/>
        <v>8.066666666666666</v>
      </c>
      <c r="R113" s="104">
        <v>121</v>
      </c>
      <c r="S113" s="131">
        <v>135</v>
      </c>
    </row>
    <row r="114" spans="1:19" ht="38.25">
      <c r="A114" s="10">
        <v>100</v>
      </c>
      <c r="B114" s="49">
        <v>92</v>
      </c>
      <c r="C114" s="43" t="s">
        <v>29</v>
      </c>
      <c r="D114" s="46" t="s">
        <v>33</v>
      </c>
      <c r="E114" s="47">
        <v>302100210475</v>
      </c>
      <c r="F114" s="5" t="s">
        <v>36</v>
      </c>
      <c r="G114" s="55" t="s">
        <v>77</v>
      </c>
      <c r="H114" s="63" t="s">
        <v>78</v>
      </c>
      <c r="I114" s="76" t="s">
        <v>126</v>
      </c>
      <c r="J114" s="2" t="s">
        <v>139</v>
      </c>
      <c r="K114" s="49">
        <v>0</v>
      </c>
      <c r="L114" s="81" t="s">
        <v>147</v>
      </c>
      <c r="M114" s="49" t="s">
        <v>152</v>
      </c>
      <c r="N114" s="2" t="s">
        <v>153</v>
      </c>
      <c r="O114" s="120" t="s">
        <v>155</v>
      </c>
      <c r="P114" s="49">
        <v>7</v>
      </c>
      <c r="Q114" s="104">
        <f t="shared" si="1"/>
        <v>68.42857142857143</v>
      </c>
      <c r="R114" s="104">
        <v>479</v>
      </c>
      <c r="S114" s="131">
        <v>536</v>
      </c>
    </row>
    <row r="115" spans="1:19" ht="38.25">
      <c r="A115" s="10">
        <v>101</v>
      </c>
      <c r="B115" s="49">
        <v>93</v>
      </c>
      <c r="C115" s="43" t="s">
        <v>29</v>
      </c>
      <c r="D115" s="46" t="s">
        <v>33</v>
      </c>
      <c r="E115" s="47">
        <v>302100210475</v>
      </c>
      <c r="F115" s="5" t="s">
        <v>36</v>
      </c>
      <c r="G115" s="55" t="s">
        <v>73</v>
      </c>
      <c r="H115" s="59" t="s">
        <v>79</v>
      </c>
      <c r="I115" s="72" t="s">
        <v>127</v>
      </c>
      <c r="J115" s="2" t="s">
        <v>139</v>
      </c>
      <c r="K115" s="49">
        <v>0</v>
      </c>
      <c r="L115" s="81" t="s">
        <v>147</v>
      </c>
      <c r="M115" s="49" t="s">
        <v>152</v>
      </c>
      <c r="N115" s="2" t="s">
        <v>153</v>
      </c>
      <c r="O115" s="120" t="s">
        <v>155</v>
      </c>
      <c r="P115" s="49">
        <v>300</v>
      </c>
      <c r="Q115" s="104">
        <f t="shared" si="1"/>
        <v>11.606666666666667</v>
      </c>
      <c r="R115" s="104">
        <v>3482</v>
      </c>
      <c r="S115" s="131">
        <v>3900</v>
      </c>
    </row>
    <row r="116" spans="1:19" ht="38.25">
      <c r="A116" s="10">
        <v>102</v>
      </c>
      <c r="B116" s="49">
        <v>94</v>
      </c>
      <c r="C116" s="43" t="s">
        <v>29</v>
      </c>
      <c r="D116" s="46" t="s">
        <v>33</v>
      </c>
      <c r="E116" s="47">
        <v>302100210475</v>
      </c>
      <c r="F116" s="5" t="s">
        <v>36</v>
      </c>
      <c r="G116" s="5" t="s">
        <v>73</v>
      </c>
      <c r="H116" s="59" t="s">
        <v>305</v>
      </c>
      <c r="I116" s="68" t="s">
        <v>309</v>
      </c>
      <c r="J116" s="2" t="s">
        <v>139</v>
      </c>
      <c r="K116" s="49">
        <v>0</v>
      </c>
      <c r="L116" s="81" t="s">
        <v>147</v>
      </c>
      <c r="M116" s="49" t="s">
        <v>152</v>
      </c>
      <c r="N116" s="2" t="s">
        <v>153</v>
      </c>
      <c r="O116" s="120" t="s">
        <v>155</v>
      </c>
      <c r="P116" s="49">
        <v>170</v>
      </c>
      <c r="Q116" s="104">
        <f t="shared" si="1"/>
        <v>21.429411764705883</v>
      </c>
      <c r="R116" s="104">
        <v>3643</v>
      </c>
      <c r="S116" s="131">
        <v>4080</v>
      </c>
    </row>
    <row r="117" spans="1:19" ht="51">
      <c r="A117" s="10">
        <v>103</v>
      </c>
      <c r="B117" s="49">
        <v>95</v>
      </c>
      <c r="C117" s="43" t="s">
        <v>29</v>
      </c>
      <c r="D117" s="46" t="s">
        <v>33</v>
      </c>
      <c r="E117" s="47">
        <v>302100210475</v>
      </c>
      <c r="F117" s="5" t="s">
        <v>36</v>
      </c>
      <c r="G117" s="60" t="s">
        <v>80</v>
      </c>
      <c r="H117" s="63" t="s">
        <v>81</v>
      </c>
      <c r="I117" s="2" t="s">
        <v>128</v>
      </c>
      <c r="J117" s="2" t="s">
        <v>139</v>
      </c>
      <c r="K117" s="49">
        <v>0</v>
      </c>
      <c r="L117" s="81" t="s">
        <v>147</v>
      </c>
      <c r="M117" s="49" t="s">
        <v>152</v>
      </c>
      <c r="N117" s="2" t="s">
        <v>153</v>
      </c>
      <c r="O117" s="120" t="s">
        <v>155</v>
      </c>
      <c r="P117" s="49">
        <v>2</v>
      </c>
      <c r="Q117" s="104">
        <f t="shared" si="1"/>
        <v>58</v>
      </c>
      <c r="R117" s="104">
        <v>116</v>
      </c>
      <c r="S117" s="131">
        <v>130</v>
      </c>
    </row>
    <row r="118" spans="1:19" ht="25.5">
      <c r="A118" s="10">
        <v>104</v>
      </c>
      <c r="B118" s="49">
        <v>96</v>
      </c>
      <c r="C118" s="43" t="s">
        <v>29</v>
      </c>
      <c r="D118" s="46" t="s">
        <v>33</v>
      </c>
      <c r="E118" s="47">
        <v>302100210475</v>
      </c>
      <c r="F118" s="5" t="s">
        <v>36</v>
      </c>
      <c r="G118" s="58" t="s">
        <v>82</v>
      </c>
      <c r="H118" s="130" t="s">
        <v>312</v>
      </c>
      <c r="I118" s="77" t="s">
        <v>312</v>
      </c>
      <c r="J118" s="2" t="s">
        <v>139</v>
      </c>
      <c r="K118" s="49">
        <v>0</v>
      </c>
      <c r="L118" s="81" t="s">
        <v>147</v>
      </c>
      <c r="M118" s="49" t="s">
        <v>152</v>
      </c>
      <c r="N118" s="2" t="s">
        <v>153</v>
      </c>
      <c r="O118" s="120" t="s">
        <v>155</v>
      </c>
      <c r="P118" s="49">
        <v>1</v>
      </c>
      <c r="Q118" s="104">
        <v>400</v>
      </c>
      <c r="R118" s="104">
        <v>400</v>
      </c>
      <c r="S118" s="131">
        <v>448</v>
      </c>
    </row>
    <row r="119" spans="1:19" ht="38.25">
      <c r="A119" s="10">
        <v>105</v>
      </c>
      <c r="B119" s="49">
        <v>97</v>
      </c>
      <c r="C119" s="43" t="s">
        <v>29</v>
      </c>
      <c r="D119" s="46" t="s">
        <v>33</v>
      </c>
      <c r="E119" s="47">
        <v>302100210475</v>
      </c>
      <c r="F119" s="5" t="s">
        <v>36</v>
      </c>
      <c r="G119" s="5" t="s">
        <v>83</v>
      </c>
      <c r="H119" s="63" t="s">
        <v>84</v>
      </c>
      <c r="I119" s="68" t="s">
        <v>129</v>
      </c>
      <c r="J119" s="2" t="s">
        <v>139</v>
      </c>
      <c r="K119" s="49">
        <v>0</v>
      </c>
      <c r="L119" s="81" t="s">
        <v>147</v>
      </c>
      <c r="M119" s="49" t="s">
        <v>152</v>
      </c>
      <c r="N119" s="2" t="s">
        <v>153</v>
      </c>
      <c r="O119" s="120" t="s">
        <v>155</v>
      </c>
      <c r="P119" s="49">
        <v>2</v>
      </c>
      <c r="Q119" s="104">
        <f t="shared" si="1"/>
        <v>32</v>
      </c>
      <c r="R119" s="104">
        <v>64</v>
      </c>
      <c r="S119" s="131">
        <v>72</v>
      </c>
    </row>
    <row r="120" spans="1:19" ht="25.5">
      <c r="A120" s="10">
        <v>106</v>
      </c>
      <c r="B120" s="49">
        <v>98</v>
      </c>
      <c r="C120" s="43" t="s">
        <v>29</v>
      </c>
      <c r="D120" s="46" t="s">
        <v>33</v>
      </c>
      <c r="E120" s="47">
        <v>302100210475</v>
      </c>
      <c r="F120" s="5" t="s">
        <v>36</v>
      </c>
      <c r="G120" s="5" t="s">
        <v>75</v>
      </c>
      <c r="H120" s="63" t="s">
        <v>311</v>
      </c>
      <c r="I120" s="78" t="s">
        <v>313</v>
      </c>
      <c r="J120" s="2" t="s">
        <v>139</v>
      </c>
      <c r="K120" s="49">
        <v>0</v>
      </c>
      <c r="L120" s="81" t="s">
        <v>147</v>
      </c>
      <c r="M120" s="49" t="s">
        <v>152</v>
      </c>
      <c r="N120" s="2" t="s">
        <v>153</v>
      </c>
      <c r="O120" s="120" t="s">
        <v>155</v>
      </c>
      <c r="P120" s="49">
        <v>1</v>
      </c>
      <c r="Q120" s="104">
        <v>5446</v>
      </c>
      <c r="R120" s="104">
        <v>5446</v>
      </c>
      <c r="S120" s="131">
        <v>6100</v>
      </c>
    </row>
    <row r="121" spans="1:19" ht="25.5">
      <c r="A121" s="10">
        <v>107</v>
      </c>
      <c r="B121" s="49">
        <v>99</v>
      </c>
      <c r="C121" s="43" t="s">
        <v>29</v>
      </c>
      <c r="D121" s="46" t="s">
        <v>33</v>
      </c>
      <c r="E121" s="47">
        <v>302100210475</v>
      </c>
      <c r="F121" s="5" t="s">
        <v>36</v>
      </c>
      <c r="G121" s="61" t="s">
        <v>85</v>
      </c>
      <c r="H121" s="63" t="s">
        <v>314</v>
      </c>
      <c r="I121" s="77" t="s">
        <v>315</v>
      </c>
      <c r="J121" s="2" t="s">
        <v>139</v>
      </c>
      <c r="K121" s="49">
        <v>0</v>
      </c>
      <c r="L121" s="81" t="s">
        <v>316</v>
      </c>
      <c r="M121" s="49" t="s">
        <v>152</v>
      </c>
      <c r="N121" s="2" t="s">
        <v>153</v>
      </c>
      <c r="O121" s="120" t="s">
        <v>155</v>
      </c>
      <c r="P121" s="49">
        <v>1</v>
      </c>
      <c r="Q121" s="104">
        <v>11161</v>
      </c>
      <c r="R121" s="104">
        <v>11161</v>
      </c>
      <c r="S121" s="131">
        <v>12500</v>
      </c>
    </row>
    <row r="122" spans="1:19" ht="51">
      <c r="A122" s="10">
        <v>113</v>
      </c>
      <c r="B122" s="49">
        <v>105</v>
      </c>
      <c r="C122" s="43" t="s">
        <v>29</v>
      </c>
      <c r="D122" s="46" t="s">
        <v>33</v>
      </c>
      <c r="E122" s="47">
        <v>302100210475</v>
      </c>
      <c r="F122" s="5" t="s">
        <v>36</v>
      </c>
      <c r="G122" s="55" t="s">
        <v>75</v>
      </c>
      <c r="H122" s="63" t="s">
        <v>87</v>
      </c>
      <c r="I122" s="2" t="s">
        <v>130</v>
      </c>
      <c r="J122" s="2" t="s">
        <v>139</v>
      </c>
      <c r="K122" s="49">
        <v>0</v>
      </c>
      <c r="L122" s="81" t="s">
        <v>147</v>
      </c>
      <c r="M122" s="49" t="s">
        <v>152</v>
      </c>
      <c r="N122" s="2" t="s">
        <v>153</v>
      </c>
      <c r="O122" s="120" t="s">
        <v>155</v>
      </c>
      <c r="P122" s="49">
        <v>25</v>
      </c>
      <c r="Q122" s="104">
        <f t="shared" si="1"/>
        <v>23.2</v>
      </c>
      <c r="R122" s="104">
        <v>580</v>
      </c>
      <c r="S122" s="131">
        <v>650</v>
      </c>
    </row>
    <row r="123" spans="1:19" ht="25.5">
      <c r="A123" s="10">
        <v>115</v>
      </c>
      <c r="B123" s="49">
        <v>107</v>
      </c>
      <c r="C123" s="43" t="s">
        <v>29</v>
      </c>
      <c r="D123" s="46" t="s">
        <v>33</v>
      </c>
      <c r="E123" s="47">
        <v>302100210475</v>
      </c>
      <c r="F123" s="5" t="s">
        <v>36</v>
      </c>
      <c r="G123" s="55" t="s">
        <v>88</v>
      </c>
      <c r="H123" s="63" t="s">
        <v>89</v>
      </c>
      <c r="I123" s="68" t="s">
        <v>131</v>
      </c>
      <c r="J123" s="2" t="s">
        <v>139</v>
      </c>
      <c r="K123" s="49">
        <v>0</v>
      </c>
      <c r="L123" s="81" t="s">
        <v>147</v>
      </c>
      <c r="M123" s="49" t="s">
        <v>152</v>
      </c>
      <c r="N123" s="12"/>
      <c r="O123" s="120" t="s">
        <v>155</v>
      </c>
      <c r="P123" s="49">
        <v>30</v>
      </c>
      <c r="Q123" s="104">
        <f t="shared" si="1"/>
        <v>24.1</v>
      </c>
      <c r="R123" s="104">
        <v>723</v>
      </c>
      <c r="S123" s="131">
        <v>810</v>
      </c>
    </row>
    <row r="124" spans="1:19" ht="38.25">
      <c r="A124" s="10">
        <v>118</v>
      </c>
      <c r="B124" s="49">
        <v>110</v>
      </c>
      <c r="C124" s="43" t="s">
        <v>29</v>
      </c>
      <c r="D124" s="46" t="s">
        <v>33</v>
      </c>
      <c r="E124" s="47">
        <v>302100210475</v>
      </c>
      <c r="F124" s="5" t="s">
        <v>36</v>
      </c>
      <c r="G124" s="5" t="s">
        <v>86</v>
      </c>
      <c r="H124" s="63" t="s">
        <v>308</v>
      </c>
      <c r="I124" s="68" t="s">
        <v>132</v>
      </c>
      <c r="J124" s="2" t="s">
        <v>139</v>
      </c>
      <c r="K124" s="49">
        <v>0</v>
      </c>
      <c r="L124" s="81" t="s">
        <v>147</v>
      </c>
      <c r="M124" s="49" t="s">
        <v>152</v>
      </c>
      <c r="N124" s="12"/>
      <c r="O124" s="120" t="s">
        <v>155</v>
      </c>
      <c r="P124" s="49">
        <v>30</v>
      </c>
      <c r="Q124" s="104">
        <f t="shared" si="1"/>
        <v>31.266666666666666</v>
      </c>
      <c r="R124" s="104">
        <v>938</v>
      </c>
      <c r="S124" s="131">
        <v>1050</v>
      </c>
    </row>
    <row r="125" spans="1:19" ht="38.25">
      <c r="A125" s="10">
        <v>120</v>
      </c>
      <c r="B125" s="49">
        <v>112</v>
      </c>
      <c r="C125" s="43" t="s">
        <v>29</v>
      </c>
      <c r="D125" s="46" t="s">
        <v>33</v>
      </c>
      <c r="E125" s="47">
        <v>302100210475</v>
      </c>
      <c r="F125" s="5" t="s">
        <v>36</v>
      </c>
      <c r="G125" s="55" t="s">
        <v>88</v>
      </c>
      <c r="H125" s="63" t="s">
        <v>90</v>
      </c>
      <c r="I125" s="79" t="s">
        <v>133</v>
      </c>
      <c r="J125" s="2" t="s">
        <v>139</v>
      </c>
      <c r="K125" s="49">
        <v>0</v>
      </c>
      <c r="L125" s="81" t="s">
        <v>147</v>
      </c>
      <c r="M125" s="49" t="s">
        <v>152</v>
      </c>
      <c r="N125" s="12"/>
      <c r="O125" s="120" t="s">
        <v>155</v>
      </c>
      <c r="P125" s="49">
        <v>6</v>
      </c>
      <c r="Q125" s="104">
        <f t="shared" si="1"/>
        <v>31.333333333333332</v>
      </c>
      <c r="R125" s="104">
        <v>188</v>
      </c>
      <c r="S125" s="131">
        <v>210</v>
      </c>
    </row>
    <row r="126" spans="1:19" ht="38.25">
      <c r="A126" s="10">
        <v>121</v>
      </c>
      <c r="B126" s="49">
        <v>113</v>
      </c>
      <c r="C126" s="43" t="s">
        <v>29</v>
      </c>
      <c r="D126" s="46" t="s">
        <v>33</v>
      </c>
      <c r="E126" s="47">
        <v>302100210475</v>
      </c>
      <c r="F126" s="5" t="s">
        <v>36</v>
      </c>
      <c r="G126" s="55" t="s">
        <v>88</v>
      </c>
      <c r="H126" s="63" t="s">
        <v>91</v>
      </c>
      <c r="I126" s="79" t="s">
        <v>134</v>
      </c>
      <c r="J126" s="2" t="s">
        <v>139</v>
      </c>
      <c r="K126" s="49">
        <v>0</v>
      </c>
      <c r="L126" s="81" t="s">
        <v>147</v>
      </c>
      <c r="M126" s="69" t="s">
        <v>152</v>
      </c>
      <c r="N126" s="12"/>
      <c r="O126" s="120" t="s">
        <v>155</v>
      </c>
      <c r="P126" s="49">
        <v>2</v>
      </c>
      <c r="Q126" s="104">
        <f t="shared" si="1"/>
        <v>69.64</v>
      </c>
      <c r="R126" s="104">
        <v>139.28</v>
      </c>
      <c r="S126" s="131">
        <v>156</v>
      </c>
    </row>
    <row r="127" spans="1:19" ht="25.5">
      <c r="A127" s="10">
        <v>122</v>
      </c>
      <c r="B127" s="49">
        <v>114</v>
      </c>
      <c r="C127" s="43" t="s">
        <v>29</v>
      </c>
      <c r="D127" s="46" t="s">
        <v>33</v>
      </c>
      <c r="E127" s="47">
        <v>302100210475</v>
      </c>
      <c r="F127" s="5" t="s">
        <v>36</v>
      </c>
      <c r="G127" s="55" t="s">
        <v>92</v>
      </c>
      <c r="H127" s="63" t="s">
        <v>306</v>
      </c>
      <c r="I127" s="68" t="s">
        <v>135</v>
      </c>
      <c r="J127" s="2" t="s">
        <v>139</v>
      </c>
      <c r="K127" s="49">
        <v>0</v>
      </c>
      <c r="L127" s="81" t="s">
        <v>147</v>
      </c>
      <c r="M127" s="49" t="s">
        <v>152</v>
      </c>
      <c r="N127" s="12"/>
      <c r="O127" s="120" t="s">
        <v>155</v>
      </c>
      <c r="P127" s="49">
        <v>1</v>
      </c>
      <c r="Q127" s="104">
        <f t="shared" si="1"/>
        <v>180</v>
      </c>
      <c r="R127" s="104">
        <v>180</v>
      </c>
      <c r="S127" s="131">
        <f>R127*1.12</f>
        <v>201.60000000000002</v>
      </c>
    </row>
    <row r="128" spans="1:19" ht="25.5">
      <c r="A128" s="10">
        <v>123</v>
      </c>
      <c r="B128" s="49">
        <v>115</v>
      </c>
      <c r="C128" s="43" t="s">
        <v>29</v>
      </c>
      <c r="D128" s="46" t="s">
        <v>33</v>
      </c>
      <c r="E128" s="47">
        <v>302100210475</v>
      </c>
      <c r="F128" s="5" t="s">
        <v>36</v>
      </c>
      <c r="G128" s="55" t="s">
        <v>86</v>
      </c>
      <c r="H128" s="63" t="s">
        <v>93</v>
      </c>
      <c r="I128" s="68" t="s">
        <v>136</v>
      </c>
      <c r="J128" s="2" t="s">
        <v>139</v>
      </c>
      <c r="K128" s="49">
        <v>0</v>
      </c>
      <c r="L128" s="81" t="s">
        <v>147</v>
      </c>
      <c r="M128" s="49" t="s">
        <v>152</v>
      </c>
      <c r="N128" s="12"/>
      <c r="O128" s="120" t="s">
        <v>155</v>
      </c>
      <c r="P128" s="49">
        <v>500</v>
      </c>
      <c r="Q128" s="104">
        <f t="shared" si="1"/>
        <v>5.35714</v>
      </c>
      <c r="R128" s="104">
        <v>2678.57</v>
      </c>
      <c r="S128" s="131">
        <v>3000</v>
      </c>
    </row>
    <row r="129" spans="1:19" ht="38.25">
      <c r="A129" s="10">
        <v>124</v>
      </c>
      <c r="B129" s="49">
        <v>117</v>
      </c>
      <c r="C129" s="43" t="s">
        <v>29</v>
      </c>
      <c r="D129" s="46" t="s">
        <v>33</v>
      </c>
      <c r="E129" s="47">
        <v>302100210475</v>
      </c>
      <c r="F129" s="5" t="s">
        <v>36</v>
      </c>
      <c r="G129" s="55" t="s">
        <v>92</v>
      </c>
      <c r="H129" s="66" t="s">
        <v>94</v>
      </c>
      <c r="I129" s="80" t="s">
        <v>137</v>
      </c>
      <c r="J129" s="2" t="s">
        <v>139</v>
      </c>
      <c r="K129" s="49">
        <v>0</v>
      </c>
      <c r="L129" s="81" t="s">
        <v>147</v>
      </c>
      <c r="M129" s="49" t="s">
        <v>152</v>
      </c>
      <c r="N129" s="12"/>
      <c r="O129" s="120" t="s">
        <v>155</v>
      </c>
      <c r="P129" s="49">
        <v>10</v>
      </c>
      <c r="Q129" s="104">
        <f t="shared" si="1"/>
        <v>182.1</v>
      </c>
      <c r="R129" s="104">
        <v>1821</v>
      </c>
      <c r="S129" s="131">
        <v>2040</v>
      </c>
    </row>
    <row r="130" spans="1:19" ht="25.5">
      <c r="A130" s="10">
        <v>126</v>
      </c>
      <c r="B130" s="49">
        <v>119</v>
      </c>
      <c r="C130" s="43" t="s">
        <v>29</v>
      </c>
      <c r="D130" s="46" t="s">
        <v>33</v>
      </c>
      <c r="E130" s="47">
        <v>302100210475</v>
      </c>
      <c r="F130" s="5" t="s">
        <v>36</v>
      </c>
      <c r="G130" s="55" t="s">
        <v>92</v>
      </c>
      <c r="H130" s="66" t="s">
        <v>307</v>
      </c>
      <c r="I130" s="80" t="s">
        <v>304</v>
      </c>
      <c r="J130" s="2" t="s">
        <v>139</v>
      </c>
      <c r="K130" s="49">
        <v>0</v>
      </c>
      <c r="L130" s="81" t="s">
        <v>147</v>
      </c>
      <c r="M130" s="49" t="s">
        <v>152</v>
      </c>
      <c r="N130" s="12"/>
      <c r="O130" s="120" t="s">
        <v>155</v>
      </c>
      <c r="P130" s="49">
        <v>5</v>
      </c>
      <c r="Q130" s="104">
        <f t="shared" si="1"/>
        <v>114.106</v>
      </c>
      <c r="R130" s="104">
        <v>570.53</v>
      </c>
      <c r="S130" s="131">
        <v>639</v>
      </c>
    </row>
    <row r="131" spans="1:19" ht="25.5">
      <c r="A131" s="10">
        <v>127</v>
      </c>
      <c r="B131" s="49">
        <v>120</v>
      </c>
      <c r="C131" s="43" t="s">
        <v>29</v>
      </c>
      <c r="D131" s="46" t="s">
        <v>33</v>
      </c>
      <c r="E131" s="47">
        <v>302100210475</v>
      </c>
      <c r="F131" s="5" t="s">
        <v>36</v>
      </c>
      <c r="G131" s="60" t="s">
        <v>80</v>
      </c>
      <c r="H131" s="66" t="s">
        <v>95</v>
      </c>
      <c r="I131" s="70" t="s">
        <v>138</v>
      </c>
      <c r="J131" s="2" t="s">
        <v>139</v>
      </c>
      <c r="K131" s="49">
        <v>0</v>
      </c>
      <c r="L131" s="81" t="s">
        <v>147</v>
      </c>
      <c r="M131" s="49" t="s">
        <v>152</v>
      </c>
      <c r="N131" s="12"/>
      <c r="O131" s="120" t="s">
        <v>155</v>
      </c>
      <c r="P131" s="49">
        <v>3</v>
      </c>
      <c r="Q131" s="104">
        <f t="shared" si="1"/>
        <v>75</v>
      </c>
      <c r="R131" s="104">
        <v>225</v>
      </c>
      <c r="S131" s="131">
        <v>252</v>
      </c>
    </row>
    <row r="132" spans="1:19" s="23" customFormat="1" ht="12.75">
      <c r="A132" s="136" t="s">
        <v>317</v>
      </c>
      <c r="B132" s="137"/>
      <c r="C132" s="137"/>
      <c r="D132" s="138"/>
      <c r="E132" s="3"/>
      <c r="F132" s="26"/>
      <c r="G132" s="24"/>
      <c r="H132" s="3"/>
      <c r="I132" s="25"/>
      <c r="J132" s="25"/>
      <c r="K132" s="25"/>
      <c r="L132" s="25"/>
      <c r="M132" s="25"/>
      <c r="N132" s="14"/>
      <c r="O132" s="25"/>
      <c r="P132" s="49"/>
      <c r="Q132" s="117"/>
      <c r="R132" s="118">
        <f>SUM(R15:R131)</f>
        <v>10731492.84</v>
      </c>
      <c r="S132" s="118">
        <f>SUM(S15:S131)</f>
        <v>11157855.6</v>
      </c>
    </row>
    <row r="133" spans="1:19" s="23" customFormat="1" ht="12.75">
      <c r="A133" s="136" t="s">
        <v>7</v>
      </c>
      <c r="B133" s="137"/>
      <c r="C133" s="137"/>
      <c r="D133" s="138"/>
      <c r="E133" s="3"/>
      <c r="F133" s="26"/>
      <c r="G133" s="24"/>
      <c r="H133" s="3"/>
      <c r="I133" s="25"/>
      <c r="J133" s="25"/>
      <c r="K133" s="25"/>
      <c r="L133" s="25"/>
      <c r="M133" s="25"/>
      <c r="N133" s="14"/>
      <c r="O133" s="25"/>
      <c r="P133" s="25"/>
      <c r="Q133" s="25"/>
      <c r="R133" s="27"/>
      <c r="S133" s="123"/>
    </row>
    <row r="134" spans="1:19" s="23" customFormat="1" ht="38.25">
      <c r="A134" s="10">
        <v>1</v>
      </c>
      <c r="B134" s="10">
        <v>124</v>
      </c>
      <c r="C134" s="43" t="s">
        <v>29</v>
      </c>
      <c r="D134" s="46" t="s">
        <v>33</v>
      </c>
      <c r="E134" s="47">
        <v>302100210475</v>
      </c>
      <c r="F134" s="5" t="s">
        <v>36</v>
      </c>
      <c r="G134" s="54" t="s">
        <v>164</v>
      </c>
      <c r="H134" s="52" t="s">
        <v>165</v>
      </c>
      <c r="I134" s="49" t="s">
        <v>293</v>
      </c>
      <c r="J134" s="2" t="s">
        <v>139</v>
      </c>
      <c r="K134" s="49">
        <v>100</v>
      </c>
      <c r="L134" s="49" t="s">
        <v>142</v>
      </c>
      <c r="M134" s="49" t="s">
        <v>151</v>
      </c>
      <c r="N134" s="14"/>
      <c r="O134" s="25"/>
      <c r="P134" s="25"/>
      <c r="Q134" s="25"/>
      <c r="R134" s="127">
        <f>S134/112*100</f>
        <v>886005.357142857</v>
      </c>
      <c r="S134" s="128">
        <v>992326</v>
      </c>
    </row>
    <row r="135" spans="1:19" s="23" customFormat="1" ht="38.25">
      <c r="A135" s="10">
        <v>2</v>
      </c>
      <c r="B135" s="10">
        <v>125</v>
      </c>
      <c r="C135" s="43" t="s">
        <v>29</v>
      </c>
      <c r="D135" s="46" t="s">
        <v>33</v>
      </c>
      <c r="E135" s="47">
        <v>302100210475</v>
      </c>
      <c r="F135" s="5" t="s">
        <v>36</v>
      </c>
      <c r="G135" s="54" t="s">
        <v>166</v>
      </c>
      <c r="H135" s="52" t="s">
        <v>167</v>
      </c>
      <c r="I135" s="49" t="s">
        <v>293</v>
      </c>
      <c r="J135" s="2" t="s">
        <v>139</v>
      </c>
      <c r="K135" s="49">
        <v>100</v>
      </c>
      <c r="L135" s="49" t="s">
        <v>142</v>
      </c>
      <c r="M135" s="49" t="s">
        <v>151</v>
      </c>
      <c r="N135" s="14"/>
      <c r="O135" s="25"/>
      <c r="P135" s="25"/>
      <c r="Q135" s="25"/>
      <c r="R135" s="127">
        <f aca="true" t="shared" si="2" ref="R135:R150">S135/112*100</f>
        <v>23378.571428571428</v>
      </c>
      <c r="S135" s="128">
        <v>26184</v>
      </c>
    </row>
    <row r="136" spans="1:19" s="23" customFormat="1" ht="38.25">
      <c r="A136" s="10">
        <v>3</v>
      </c>
      <c r="B136" s="10">
        <v>133</v>
      </c>
      <c r="C136" s="43" t="s">
        <v>29</v>
      </c>
      <c r="D136" s="46" t="s">
        <v>33</v>
      </c>
      <c r="E136" s="47">
        <v>302100210475</v>
      </c>
      <c r="F136" s="5" t="s">
        <v>36</v>
      </c>
      <c r="G136" s="84" t="s">
        <v>168</v>
      </c>
      <c r="H136" s="85" t="s">
        <v>169</v>
      </c>
      <c r="I136" s="49" t="s">
        <v>293</v>
      </c>
      <c r="J136" s="2" t="s">
        <v>139</v>
      </c>
      <c r="K136" s="49">
        <v>100</v>
      </c>
      <c r="L136" s="49" t="s">
        <v>142</v>
      </c>
      <c r="M136" s="49" t="s">
        <v>151</v>
      </c>
      <c r="N136" s="14"/>
      <c r="O136" s="25"/>
      <c r="P136" s="25"/>
      <c r="Q136" s="25"/>
      <c r="R136" s="127">
        <f t="shared" si="2"/>
        <v>21039.285714285714</v>
      </c>
      <c r="S136" s="128">
        <v>23564</v>
      </c>
    </row>
    <row r="137" spans="1:19" s="23" customFormat="1" ht="38.25">
      <c r="A137" s="10">
        <v>4</v>
      </c>
      <c r="B137" s="10">
        <v>134</v>
      </c>
      <c r="C137" s="43" t="s">
        <v>29</v>
      </c>
      <c r="D137" s="46" t="s">
        <v>33</v>
      </c>
      <c r="E137" s="47">
        <v>302100210475</v>
      </c>
      <c r="F137" s="5" t="s">
        <v>36</v>
      </c>
      <c r="G137" s="86" t="s">
        <v>170</v>
      </c>
      <c r="H137" s="85" t="s">
        <v>171</v>
      </c>
      <c r="I137" s="49" t="s">
        <v>294</v>
      </c>
      <c r="J137" s="2" t="s">
        <v>139</v>
      </c>
      <c r="K137" s="49">
        <v>100</v>
      </c>
      <c r="L137" s="49" t="s">
        <v>142</v>
      </c>
      <c r="M137" s="49" t="s">
        <v>151</v>
      </c>
      <c r="N137" s="14"/>
      <c r="O137" s="25"/>
      <c r="P137" s="25"/>
      <c r="Q137" s="25"/>
      <c r="R137" s="127">
        <f t="shared" si="2"/>
        <v>78158.03571428571</v>
      </c>
      <c r="S137" s="128">
        <v>87537</v>
      </c>
    </row>
    <row r="138" spans="1:19" s="23" customFormat="1" ht="38.25">
      <c r="A138" s="10">
        <v>5</v>
      </c>
      <c r="B138" s="10">
        <v>135</v>
      </c>
      <c r="C138" s="43" t="s">
        <v>29</v>
      </c>
      <c r="D138" s="46" t="s">
        <v>33</v>
      </c>
      <c r="E138" s="47">
        <v>302100210475</v>
      </c>
      <c r="F138" s="5" t="s">
        <v>36</v>
      </c>
      <c r="G138" s="86" t="s">
        <v>172</v>
      </c>
      <c r="H138" s="85" t="s">
        <v>173</v>
      </c>
      <c r="I138" s="49" t="s">
        <v>295</v>
      </c>
      <c r="J138" s="2" t="s">
        <v>139</v>
      </c>
      <c r="K138" s="49">
        <v>100</v>
      </c>
      <c r="L138" s="49" t="s">
        <v>142</v>
      </c>
      <c r="M138" s="49" t="s">
        <v>151</v>
      </c>
      <c r="N138" s="14"/>
      <c r="O138" s="25"/>
      <c r="P138" s="25"/>
      <c r="Q138" s="25"/>
      <c r="R138" s="127">
        <f t="shared" si="2"/>
        <v>99316.96428571429</v>
      </c>
      <c r="S138" s="128">
        <v>111235</v>
      </c>
    </row>
    <row r="139" spans="1:19" s="23" customFormat="1" ht="38.25">
      <c r="A139" s="10">
        <v>6</v>
      </c>
      <c r="B139" s="10">
        <v>136</v>
      </c>
      <c r="C139" s="43" t="s">
        <v>29</v>
      </c>
      <c r="D139" s="46" t="s">
        <v>33</v>
      </c>
      <c r="E139" s="47">
        <v>302100210475</v>
      </c>
      <c r="F139" s="5" t="s">
        <v>36</v>
      </c>
      <c r="G139" s="84" t="s">
        <v>174</v>
      </c>
      <c r="H139" s="87" t="s">
        <v>175</v>
      </c>
      <c r="I139" s="49" t="s">
        <v>296</v>
      </c>
      <c r="J139" s="2" t="s">
        <v>139</v>
      </c>
      <c r="K139" s="49">
        <v>100</v>
      </c>
      <c r="L139" s="49" t="s">
        <v>142</v>
      </c>
      <c r="M139" s="49" t="s">
        <v>151</v>
      </c>
      <c r="N139" s="14"/>
      <c r="O139" s="25"/>
      <c r="P139" s="25"/>
      <c r="Q139" s="25"/>
      <c r="R139" s="127">
        <f t="shared" si="2"/>
        <v>33008.92857142857</v>
      </c>
      <c r="S139" s="128">
        <v>36970</v>
      </c>
    </row>
    <row r="140" spans="1:19" s="23" customFormat="1" ht="38.25">
      <c r="A140" s="10">
        <v>10</v>
      </c>
      <c r="B140" s="10">
        <v>140</v>
      </c>
      <c r="C140" s="43" t="s">
        <v>29</v>
      </c>
      <c r="D140" s="46" t="s">
        <v>33</v>
      </c>
      <c r="E140" s="47">
        <v>302100210475</v>
      </c>
      <c r="F140" s="5" t="s">
        <v>36</v>
      </c>
      <c r="G140" s="86" t="s">
        <v>176</v>
      </c>
      <c r="H140" s="85" t="s">
        <v>177</v>
      </c>
      <c r="I140" s="49" t="s">
        <v>297</v>
      </c>
      <c r="J140" s="2" t="s">
        <v>139</v>
      </c>
      <c r="K140" s="49">
        <v>100</v>
      </c>
      <c r="L140" s="49" t="s">
        <v>142</v>
      </c>
      <c r="M140" s="49" t="s">
        <v>151</v>
      </c>
      <c r="N140" s="14"/>
      <c r="O140" s="25"/>
      <c r="P140" s="25"/>
      <c r="Q140" s="25"/>
      <c r="R140" s="127">
        <f t="shared" si="2"/>
        <v>25805.357142857145</v>
      </c>
      <c r="S140" s="128">
        <v>28902</v>
      </c>
    </row>
    <row r="141" spans="1:19" s="23" customFormat="1" ht="51">
      <c r="A141" s="10">
        <v>12</v>
      </c>
      <c r="B141" s="10">
        <v>132</v>
      </c>
      <c r="C141" s="43" t="s">
        <v>29</v>
      </c>
      <c r="D141" s="46" t="s">
        <v>33</v>
      </c>
      <c r="E141" s="47">
        <v>302100210475</v>
      </c>
      <c r="F141" s="5" t="s">
        <v>36</v>
      </c>
      <c r="G141" s="88" t="s">
        <v>178</v>
      </c>
      <c r="H141" s="85" t="s">
        <v>179</v>
      </c>
      <c r="I141" s="49" t="s">
        <v>298</v>
      </c>
      <c r="J141" s="2" t="s">
        <v>139</v>
      </c>
      <c r="K141" s="49">
        <v>100</v>
      </c>
      <c r="L141" s="49" t="s">
        <v>142</v>
      </c>
      <c r="M141" s="49" t="s">
        <v>151</v>
      </c>
      <c r="N141" s="14"/>
      <c r="O141" s="25"/>
      <c r="P141" s="25"/>
      <c r="Q141" s="25"/>
      <c r="R141" s="127">
        <f t="shared" si="2"/>
        <v>25089.285714285714</v>
      </c>
      <c r="S141" s="128">
        <v>28100</v>
      </c>
    </row>
    <row r="142" spans="1:19" s="23" customFormat="1" ht="38.25">
      <c r="A142" s="10">
        <v>13</v>
      </c>
      <c r="B142" s="10">
        <v>143</v>
      </c>
      <c r="C142" s="43" t="s">
        <v>29</v>
      </c>
      <c r="D142" s="46" t="s">
        <v>33</v>
      </c>
      <c r="E142" s="47">
        <v>302100210475</v>
      </c>
      <c r="F142" s="5" t="s">
        <v>36</v>
      </c>
      <c r="G142" s="86" t="s">
        <v>170</v>
      </c>
      <c r="H142" s="85" t="s">
        <v>180</v>
      </c>
      <c r="I142" s="49" t="s">
        <v>299</v>
      </c>
      <c r="J142" s="2" t="s">
        <v>139</v>
      </c>
      <c r="K142" s="49">
        <v>100</v>
      </c>
      <c r="L142" s="49" t="s">
        <v>142</v>
      </c>
      <c r="M142" s="49" t="s">
        <v>151</v>
      </c>
      <c r="N142" s="14"/>
      <c r="O142" s="25"/>
      <c r="P142" s="25"/>
      <c r="Q142" s="25"/>
      <c r="R142" s="127">
        <f t="shared" si="2"/>
        <v>349751.78571428574</v>
      </c>
      <c r="S142" s="128">
        <v>391722</v>
      </c>
    </row>
    <row r="143" spans="1:19" s="23" customFormat="1" ht="38.25">
      <c r="A143" s="10">
        <v>14</v>
      </c>
      <c r="B143" s="10">
        <v>144</v>
      </c>
      <c r="C143" s="43" t="s">
        <v>29</v>
      </c>
      <c r="D143" s="46" t="s">
        <v>33</v>
      </c>
      <c r="E143" s="47">
        <v>302100210475</v>
      </c>
      <c r="F143" s="5" t="s">
        <v>36</v>
      </c>
      <c r="G143" s="86" t="s">
        <v>181</v>
      </c>
      <c r="H143" s="85" t="s">
        <v>182</v>
      </c>
      <c r="I143" s="49" t="s">
        <v>300</v>
      </c>
      <c r="J143" s="2" t="s">
        <v>139</v>
      </c>
      <c r="K143" s="49">
        <v>100</v>
      </c>
      <c r="L143" s="49" t="s">
        <v>142</v>
      </c>
      <c r="M143" s="49" t="s">
        <v>151</v>
      </c>
      <c r="N143" s="14"/>
      <c r="O143" s="25"/>
      <c r="P143" s="25"/>
      <c r="Q143" s="25"/>
      <c r="R143" s="127">
        <f t="shared" si="2"/>
        <v>2585000</v>
      </c>
      <c r="S143" s="128">
        <v>2895200</v>
      </c>
    </row>
    <row r="144" spans="1:19" s="23" customFormat="1" ht="38.25">
      <c r="A144" s="10">
        <v>15</v>
      </c>
      <c r="B144" s="10">
        <v>145</v>
      </c>
      <c r="C144" s="43" t="s">
        <v>29</v>
      </c>
      <c r="D144" s="46" t="s">
        <v>33</v>
      </c>
      <c r="E144" s="47">
        <v>302100210475</v>
      </c>
      <c r="F144" s="5" t="s">
        <v>36</v>
      </c>
      <c r="G144" s="89" t="s">
        <v>183</v>
      </c>
      <c r="H144" s="85" t="s">
        <v>184</v>
      </c>
      <c r="I144" s="49" t="s">
        <v>301</v>
      </c>
      <c r="J144" s="2" t="s">
        <v>139</v>
      </c>
      <c r="K144" s="49">
        <v>100</v>
      </c>
      <c r="L144" s="49" t="s">
        <v>142</v>
      </c>
      <c r="M144" s="49" t="s">
        <v>151</v>
      </c>
      <c r="N144" s="14"/>
      <c r="O144" s="25"/>
      <c r="P144" s="25"/>
      <c r="Q144" s="25"/>
      <c r="R144" s="127">
        <f t="shared" si="2"/>
        <v>844642.857142857</v>
      </c>
      <c r="S144" s="128">
        <v>946000</v>
      </c>
    </row>
    <row r="145" spans="1:19" s="23" customFormat="1" ht="51">
      <c r="A145" s="10">
        <v>16</v>
      </c>
      <c r="B145" s="10">
        <v>146</v>
      </c>
      <c r="C145" s="43" t="s">
        <v>29</v>
      </c>
      <c r="D145" s="46" t="s">
        <v>33</v>
      </c>
      <c r="E145" s="47">
        <v>302100210475</v>
      </c>
      <c r="F145" s="5" t="s">
        <v>36</v>
      </c>
      <c r="G145" s="88" t="s">
        <v>178</v>
      </c>
      <c r="H145" s="85" t="s">
        <v>185</v>
      </c>
      <c r="I145" s="49" t="s">
        <v>298</v>
      </c>
      <c r="J145" s="2" t="s">
        <v>139</v>
      </c>
      <c r="K145" s="49">
        <v>100</v>
      </c>
      <c r="L145" s="49" t="s">
        <v>142</v>
      </c>
      <c r="M145" s="49" t="s">
        <v>151</v>
      </c>
      <c r="N145" s="14"/>
      <c r="O145" s="25"/>
      <c r="P145" s="25"/>
      <c r="Q145" s="25"/>
      <c r="R145" s="127">
        <f t="shared" si="2"/>
        <v>36630.357142857145</v>
      </c>
      <c r="S145" s="128">
        <v>41026</v>
      </c>
    </row>
    <row r="146" spans="1:19" s="23" customFormat="1" ht="38.25">
      <c r="A146" s="10">
        <v>17</v>
      </c>
      <c r="B146" s="10">
        <v>147</v>
      </c>
      <c r="C146" s="43" t="s">
        <v>29</v>
      </c>
      <c r="D146" s="46" t="s">
        <v>33</v>
      </c>
      <c r="E146" s="47">
        <v>302100210475</v>
      </c>
      <c r="F146" s="5" t="s">
        <v>36</v>
      </c>
      <c r="G146" s="90"/>
      <c r="H146" s="85" t="s">
        <v>186</v>
      </c>
      <c r="I146" s="49" t="s">
        <v>293</v>
      </c>
      <c r="J146" s="2" t="s">
        <v>139</v>
      </c>
      <c r="K146" s="49">
        <v>100</v>
      </c>
      <c r="L146" s="49" t="s">
        <v>142</v>
      </c>
      <c r="M146" s="49" t="s">
        <v>151</v>
      </c>
      <c r="N146" s="14"/>
      <c r="O146" s="25"/>
      <c r="P146" s="25"/>
      <c r="Q146" s="25"/>
      <c r="R146" s="127">
        <f t="shared" si="2"/>
        <v>26919.642857142855</v>
      </c>
      <c r="S146" s="128">
        <v>30150</v>
      </c>
    </row>
    <row r="147" spans="1:19" s="23" customFormat="1" ht="38.25">
      <c r="A147" s="10">
        <v>19</v>
      </c>
      <c r="B147" s="10">
        <v>149</v>
      </c>
      <c r="C147" s="43" t="s">
        <v>29</v>
      </c>
      <c r="D147" s="46" t="s">
        <v>33</v>
      </c>
      <c r="E147" s="47">
        <v>302100210475</v>
      </c>
      <c r="F147" s="5" t="s">
        <v>36</v>
      </c>
      <c r="G147" s="86" t="s">
        <v>187</v>
      </c>
      <c r="H147" s="85" t="s">
        <v>188</v>
      </c>
      <c r="I147" s="124" t="s">
        <v>302</v>
      </c>
      <c r="J147" s="2" t="s">
        <v>139</v>
      </c>
      <c r="K147" s="49">
        <v>100</v>
      </c>
      <c r="L147" s="49" t="s">
        <v>142</v>
      </c>
      <c r="M147" s="49" t="s">
        <v>151</v>
      </c>
      <c r="N147" s="14"/>
      <c r="O147" s="25"/>
      <c r="P147" s="25"/>
      <c r="Q147" s="25"/>
      <c r="R147" s="127">
        <f t="shared" si="2"/>
        <v>9241.07142857143</v>
      </c>
      <c r="S147" s="128">
        <v>10350</v>
      </c>
    </row>
    <row r="148" spans="1:19" s="23" customFormat="1" ht="38.25">
      <c r="A148" s="10">
        <v>20</v>
      </c>
      <c r="B148" s="10">
        <v>20</v>
      </c>
      <c r="C148" s="43" t="s">
        <v>29</v>
      </c>
      <c r="D148" s="46" t="s">
        <v>33</v>
      </c>
      <c r="E148" s="47">
        <v>302100210475</v>
      </c>
      <c r="F148" s="5" t="s">
        <v>36</v>
      </c>
      <c r="G148" s="84" t="s">
        <v>189</v>
      </c>
      <c r="H148" s="85" t="s">
        <v>190</v>
      </c>
      <c r="I148" s="49" t="s">
        <v>302</v>
      </c>
      <c r="J148" s="2" t="s">
        <v>139</v>
      </c>
      <c r="K148" s="49">
        <v>100</v>
      </c>
      <c r="L148" s="49" t="s">
        <v>142</v>
      </c>
      <c r="M148" s="49" t="s">
        <v>151</v>
      </c>
      <c r="N148" s="14"/>
      <c r="O148" s="25"/>
      <c r="P148" s="25"/>
      <c r="Q148" s="25"/>
      <c r="R148" s="127">
        <f t="shared" si="2"/>
        <v>111607.14285714287</v>
      </c>
      <c r="S148" s="128">
        <v>125000</v>
      </c>
    </row>
    <row r="149" spans="1:19" s="23" customFormat="1" ht="51">
      <c r="A149" s="10">
        <v>21</v>
      </c>
      <c r="B149" s="10">
        <v>151</v>
      </c>
      <c r="C149" s="43" t="s">
        <v>29</v>
      </c>
      <c r="D149" s="46" t="s">
        <v>33</v>
      </c>
      <c r="E149" s="47">
        <v>302100210475</v>
      </c>
      <c r="F149" s="5" t="s">
        <v>36</v>
      </c>
      <c r="G149" s="88" t="s">
        <v>178</v>
      </c>
      <c r="H149" s="85" t="s">
        <v>191</v>
      </c>
      <c r="I149" s="49" t="s">
        <v>298</v>
      </c>
      <c r="J149" s="2" t="s">
        <v>139</v>
      </c>
      <c r="K149" s="49">
        <v>100</v>
      </c>
      <c r="L149" s="49" t="s">
        <v>142</v>
      </c>
      <c r="M149" s="49" t="s">
        <v>151</v>
      </c>
      <c r="N149" s="14"/>
      <c r="O149" s="25"/>
      <c r="P149" s="25"/>
      <c r="Q149" s="25"/>
      <c r="R149" s="127">
        <f t="shared" si="2"/>
        <v>80857.14285714286</v>
      </c>
      <c r="S149" s="128">
        <v>90560</v>
      </c>
    </row>
    <row r="150" spans="1:19" s="23" customFormat="1" ht="38.25">
      <c r="A150" s="10">
        <v>23</v>
      </c>
      <c r="B150" s="10">
        <v>153</v>
      </c>
      <c r="C150" s="43" t="s">
        <v>29</v>
      </c>
      <c r="D150" s="46" t="s">
        <v>33</v>
      </c>
      <c r="E150" s="47">
        <v>302100210475</v>
      </c>
      <c r="F150" s="5" t="s">
        <v>36</v>
      </c>
      <c r="G150" s="88" t="s">
        <v>192</v>
      </c>
      <c r="H150" s="85" t="s">
        <v>193</v>
      </c>
      <c r="I150" s="49" t="s">
        <v>303</v>
      </c>
      <c r="J150" s="2" t="s">
        <v>139</v>
      </c>
      <c r="K150" s="49">
        <v>100</v>
      </c>
      <c r="L150" s="49" t="s">
        <v>142</v>
      </c>
      <c r="M150" s="49" t="s">
        <v>151</v>
      </c>
      <c r="N150" s="14"/>
      <c r="O150" s="25"/>
      <c r="P150" s="25"/>
      <c r="Q150" s="25"/>
      <c r="R150" s="127">
        <f t="shared" si="2"/>
        <v>39339.28571428572</v>
      </c>
      <c r="S150" s="128">
        <v>44060</v>
      </c>
    </row>
    <row r="151" spans="1:19" s="23" customFormat="1" ht="12.75">
      <c r="A151" s="136" t="s">
        <v>8</v>
      </c>
      <c r="B151" s="137"/>
      <c r="C151" s="137"/>
      <c r="D151" s="138"/>
      <c r="E151" s="3"/>
      <c r="F151" s="26"/>
      <c r="G151" s="24"/>
      <c r="H151" s="3"/>
      <c r="I151" s="25"/>
      <c r="J151" s="25"/>
      <c r="K151" s="14"/>
      <c r="L151" s="25"/>
      <c r="M151" s="25"/>
      <c r="N151" s="14"/>
      <c r="O151" s="25"/>
      <c r="P151" s="25"/>
      <c r="Q151" s="25"/>
      <c r="R151" s="118">
        <f>SUM(R134:R150)</f>
        <v>5275791.071428571</v>
      </c>
      <c r="S151" s="126">
        <f>SUM(S134:S150)</f>
        <v>5908886</v>
      </c>
    </row>
    <row r="152" spans="1:19" ht="12.75">
      <c r="A152" s="136" t="s">
        <v>9</v>
      </c>
      <c r="B152" s="137"/>
      <c r="C152" s="137"/>
      <c r="D152" s="138"/>
      <c r="E152" s="13"/>
      <c r="F152" s="13"/>
      <c r="G152" s="24"/>
      <c r="H152" s="13"/>
      <c r="I152" s="13"/>
      <c r="J152" s="13"/>
      <c r="K152" s="13"/>
      <c r="L152" s="13"/>
      <c r="M152" s="13"/>
      <c r="N152" s="12"/>
      <c r="O152" s="13"/>
      <c r="P152" s="13"/>
      <c r="Q152" s="13"/>
      <c r="R152" s="118">
        <f>R151+R132</f>
        <v>16007283.91142857</v>
      </c>
      <c r="S152" s="118">
        <f>S151+S132</f>
        <v>17066741.6</v>
      </c>
    </row>
    <row r="153" spans="6:19" ht="12.75">
      <c r="F153" s="15"/>
      <c r="G153" s="125"/>
      <c r="H153" s="15"/>
      <c r="R153" s="38"/>
      <c r="S153" s="38"/>
    </row>
    <row r="154" spans="18:19" ht="12.75">
      <c r="R154" s="28"/>
      <c r="S154" s="28"/>
    </row>
    <row r="155" spans="1:14" s="29" customFormat="1" ht="15.75">
      <c r="A155" s="40"/>
      <c r="F155" s="41" t="s">
        <v>10</v>
      </c>
      <c r="G155" s="30"/>
      <c r="N155" s="31"/>
    </row>
    <row r="156" spans="1:14" s="29" customFormat="1" ht="15.75">
      <c r="A156" s="40"/>
      <c r="G156" s="32"/>
      <c r="N156" s="31"/>
    </row>
    <row r="157" spans="1:14" s="29" customFormat="1" ht="15.75">
      <c r="A157" s="40"/>
      <c r="G157" s="32"/>
      <c r="N157" s="31"/>
    </row>
    <row r="158" spans="1:14" s="29" customFormat="1" ht="15.75">
      <c r="A158" s="40"/>
      <c r="G158" s="32"/>
      <c r="N158" s="31"/>
    </row>
    <row r="159" spans="1:14" s="29" customFormat="1" ht="15.75">
      <c r="A159" s="40"/>
      <c r="G159" s="30"/>
      <c r="N159" s="31"/>
    </row>
  </sheetData>
  <sheetProtection/>
  <mergeCells count="30">
    <mergeCell ref="H5:J5"/>
    <mergeCell ref="H6:J6"/>
    <mergeCell ref="D1:F1"/>
    <mergeCell ref="G2:K2"/>
    <mergeCell ref="L2:N2"/>
    <mergeCell ref="A133:D133"/>
    <mergeCell ref="A151:D151"/>
    <mergeCell ref="A152:D152"/>
    <mergeCell ref="A14:D14"/>
    <mergeCell ref="A132:D132"/>
    <mergeCell ref="A9:A12"/>
    <mergeCell ref="C9:C12"/>
    <mergeCell ref="K9:K12"/>
    <mergeCell ref="I7:K7"/>
    <mergeCell ref="M9:M12"/>
    <mergeCell ref="B9:B12"/>
    <mergeCell ref="F9:F12"/>
    <mergeCell ref="D9:D12"/>
    <mergeCell ref="E9:E12"/>
    <mergeCell ref="G9:G12"/>
    <mergeCell ref="Q9:Q12"/>
    <mergeCell ref="S9:S12"/>
    <mergeCell ref="R9:R12"/>
    <mergeCell ref="H9:H12"/>
    <mergeCell ref="I9:I12"/>
    <mergeCell ref="N9:N12"/>
    <mergeCell ref="O9:O12"/>
    <mergeCell ref="P9:P12"/>
    <mergeCell ref="J9:J12"/>
    <mergeCell ref="L9:L12"/>
  </mergeCells>
  <conditionalFormatting sqref="I129:I130 I113:I114 I74:I75">
    <cfRule type="cellIs" priority="1" dxfId="0" operator="lessThan" stopIfTrue="1">
      <formula>0</formula>
    </cfRule>
  </conditionalFormatting>
  <printOptions/>
  <pageMargins left="0.28" right="0.19" top="0.53" bottom="0.18" header="0.26" footer="0.16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Бастенова Ж</cp:lastModifiedBy>
  <cp:lastPrinted>2010-06-17T03:16:13Z</cp:lastPrinted>
  <dcterms:created xsi:type="dcterms:W3CDTF">2009-07-24T05:47:46Z</dcterms:created>
  <dcterms:modified xsi:type="dcterms:W3CDTF">2010-12-20T13:08:26Z</dcterms:modified>
  <cp:category/>
  <cp:version/>
  <cp:contentType/>
  <cp:contentStatus/>
</cp:coreProperties>
</file>